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c90e98f17e5ff6/Bureau/CD89 - 2025/CDC 2025/"/>
    </mc:Choice>
  </mc:AlternateContent>
  <xr:revisionPtr revIDLastSave="54" documentId="13_ncr:1_{600AE8BA-F06D-480B-8B83-4DDB90DACE65}" xr6:coauthVersionLast="47" xr6:coauthVersionMax="47" xr10:uidLastSave="{61327FAE-02C8-4BA5-BDD9-A463DE98A0FC}"/>
  <bookViews>
    <workbookView xWindow="-120" yWindow="-120" windowWidth="29040" windowHeight="15720" xr2:uid="{00000000-000D-0000-FFFF-FFFF00000000}"/>
  </bookViews>
  <sheets>
    <sheet name="DIV 3 Gr A" sheetId="52" r:id="rId1"/>
    <sheet name="DIV 3 Gr B" sheetId="53" r:id="rId2"/>
    <sheet name="CLASST " sheetId="54" r:id="rId3"/>
  </sheets>
  <definedNames>
    <definedName name="_xlnm.Print_Area" localSheetId="0">'DIV 3 Gr A'!A1:J25</definedName>
    <definedName name="_xlnm.Print_Area" localSheetId="1">'DIV 3 Gr B'!A1:J25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<sst xmlns="http://schemas.openxmlformats.org/spreadsheetml/2006/main">
  <si>
    <t>Classement</t>
  </si>
  <si>
    <t>Equipe 4</t>
  </si>
  <si>
    <t>Pt</t>
  </si>
  <si>
    <t>T+/-</t>
  </si>
  <si>
    <t>TPt</t>
  </si>
  <si>
    <t>Pts</t>
  </si>
  <si>
    <t>+/-</t>
  </si>
  <si>
    <t>2) Le calendrier se fait automatiquement</t>
  </si>
  <si>
    <t>4) Le score de l'adversaire se mettra automatiquement</t>
  </si>
  <si>
    <t>5) Pour le Forfait : Mettre F si Premiere equipe Forfait sinon mettre G</t>
  </si>
  <si>
    <t>Exemple:</t>
  </si>
  <si>
    <t>L' équipe 1 est forfait : il faut mettre un F pour le score de L'équipe 1 contre l'équipe 2 (G est automatique)</t>
  </si>
  <si>
    <t>Essayez : Tapez un F ici</t>
  </si>
  <si>
    <t>Essayez : Tapez un G ici</t>
  </si>
  <si>
    <t>L' équipe 4 est forfait : il faut mettre un G pour le score de L'équipe 3 contre l'équipe 4 (F est automatique)</t>
  </si>
  <si>
    <t>L' équipe 1 Gagne par 32 à 4 : il faut mettre 32 pour le score de L'équipe 1 contre l'équipe 2 (4 sera automatique)</t>
  </si>
  <si>
    <t>Essayez : Tapez 32 ici</t>
  </si>
  <si>
    <t>L' équipe 4 Gagne par 19 à 17 : il faut mettre 17 pour le score de L'équipe 3 contre l'équipe 2 (19  sera automatique)</t>
  </si>
  <si>
    <t>Essayez : Tapez 17 ici</t>
  </si>
  <si>
    <t>3) Pour chaque rencontre: mettre uniquemment le score de la premiere équipe (Case Blanche,la rouge sera remplie automatiquement)</t>
  </si>
  <si>
    <t>Ne pas oublier d'appuyer sur le bouton Maj Classement sous le Classement</t>
  </si>
  <si>
    <t>sont à remplir</t>
  </si>
  <si>
    <t>Rappel:</t>
  </si>
  <si>
    <t>Seules les Cases Blanches</t>
  </si>
  <si>
    <t>En cas de Forfait : le score attribué est 19 à 0</t>
  </si>
  <si>
    <t>1) Remplir la liste des Clubs composant le Groupe (Colonne B1 à B14)</t>
  </si>
  <si>
    <t>+</t>
  </si>
  <si>
    <t>-</t>
  </si>
  <si>
    <t>FÉDÉRATION FRANÇAISE DE PÉTANQUE ET JEU PROVENÇAL</t>
  </si>
  <si>
    <r>
      <t>AGRÉÉE PAR LE MINIST</t>
    </r>
    <r>
      <rPr>
        <rFont val="Comic Sans MS"/>
        <sz val="8"/>
        <color rgb="FF000000"/>
        <family val="4"/>
      </rPr>
      <t>È</t>
    </r>
    <r>
      <rPr>
        <rFont val="Arial"/>
        <sz val="8"/>
        <color rgb="FF000000"/>
        <family val="2"/>
      </rPr>
      <t xml:space="preserve">RE DE LA JEUNESSE ET  DES SPORTS </t>
    </r>
  </si>
  <si>
    <t xml:space="preserve">TERRITOIRE DE BOURGOGNE </t>
  </si>
  <si>
    <t>COURLON 1</t>
  </si>
  <si>
    <t>RAVIERES 3</t>
  </si>
  <si>
    <t>ST FLORENTIN 3</t>
  </si>
  <si>
    <t>ANCY LE FRANC 2</t>
  </si>
  <si>
    <t>GROUPE A</t>
  </si>
  <si>
    <t>GROUPE B</t>
  </si>
  <si>
    <t>TOUR FINAL</t>
  </si>
  <si>
    <t>CONTRE</t>
  </si>
  <si>
    <t>TIR DE DEPARTAGE</t>
  </si>
  <si>
    <t>VILLENEUVE PETANQUE 1</t>
  </si>
  <si>
    <t>SENAN 3</t>
  </si>
  <si>
    <t>CHAMPIGNY 2</t>
  </si>
  <si>
    <t>D3</t>
  </si>
  <si>
    <t>Championnat Départemental des Clubs 2025  Division 4 Groupe A</t>
  </si>
  <si>
    <t>Championnat Départemental des Clubs 2025 Division 3 Groupe B</t>
  </si>
  <si>
    <t>Match 7 et Finale: à MIGENNES - Dimanche 19 Octobre à 8H30</t>
  </si>
  <si>
    <t>CEZY 2</t>
  </si>
  <si>
    <t>APPOIGNY 3</t>
  </si>
  <si>
    <t>HERY 1</t>
  </si>
  <si>
    <t>TONNERRE 1</t>
  </si>
  <si>
    <t>CHARBUY 1</t>
  </si>
  <si>
    <t>CLASSEMENT 2025</t>
  </si>
  <si>
    <t>MIGENNES 3</t>
  </si>
  <si>
    <t>VAUX 3</t>
  </si>
  <si>
    <t>CHARBUY 2</t>
  </si>
  <si>
    <t>AILLANT 2</t>
  </si>
  <si>
    <t>Match 1: à  SENAN - Dimanche 07 Septembre à 8H30</t>
  </si>
  <si>
    <t>Match 2: à  SENAN - Dimanche 07 Septembre à 14h00</t>
  </si>
  <si>
    <t>Match 3: à COURLON - Dimanche 28 Septembre à 8h30</t>
  </si>
  <si>
    <t>Match 4:  à COURLON  - Dimanche 28 Septembre à 14H00</t>
  </si>
  <si>
    <t>Match 5: à CEZY - Dimanche 05 Octobre à 8H30</t>
  </si>
  <si>
    <t>Match 6: à CEZY - Dimanche 05 Octobre à 14H00</t>
  </si>
  <si>
    <t>Match 1: à TONNERRE - Dimanche 07 Septembre à 8H30</t>
  </si>
  <si>
    <t>Match 2: à TONNERRE - Dimanche 07 Septembre à 14h00</t>
  </si>
  <si>
    <t>Match 3: à TONNERRE - Dimanche 28 Septembre à 8h30</t>
  </si>
  <si>
    <t>Match 4:  à  TONNERRE - Dimanche 28 Septembre à 14H00</t>
  </si>
  <si>
    <t>Match 5: à  TONNERRE - Dimanche 05 Octobre à 8H30</t>
  </si>
  <si>
    <t>Match 6: à  TONNERRE - Dimanche 05 Octobre à 14H00</t>
  </si>
  <si>
    <t>SUSCEPTIBLE  DE MONTER EN D2 POUR 2026</t>
  </si>
  <si>
    <t>SUSCEPTIBLE DE DESCENDRE EN D4 POUR 2026</t>
  </si>
  <si>
    <t>G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</si>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</sst>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color indexed="9"/>
      <name val="Arial"/>
      <family val="2"/>
    </font>
    <font>
      <b/>
      <i/>
      <u/>
      <sz val="12"/>
      <color indexed="9"/>
      <name val="Arial"/>
      <family val="2"/>
    </font>
    <font>
      <sz val="8"/>
      <color indexed="8"/>
      <name val="Comic Sans MS"/>
      <family val="4"/>
    </font>
    <font>
      <sz val="8"/>
      <color indexed="8"/>
      <name val="Arial"/>
      <family val="2"/>
    </font>
    <font>
      <sz val="20"/>
      <name val="Comic Sans MS"/>
      <family val="4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6" fillId="0" borderId="0"/>
    <xf numFmtId="0" fontId="3" fillId="0" borderId="0"/>
    <xf numFmtId="0" fontId="3" fillId="0" borderId="0"/>
  </cellStyleXfs>
  <cellXfs count="15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3" fillId="0" borderId="0" xfId="2" applyAlignment="1">
      <alignment vertical="center"/>
    </xf>
    <xf numFmtId="0" fontId="3" fillId="0" borderId="0" xfId="2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6" borderId="0" xfId="2" applyFill="1" applyAlignment="1">
      <alignment vertical="center"/>
    </xf>
    <xf numFmtId="0" fontId="3" fillId="6" borderId="0" xfId="2" applyFill="1" applyAlignment="1">
      <alignment horizontal="center" vertical="center"/>
    </xf>
    <xf numFmtId="0" fontId="7" fillId="6" borderId="0" xfId="2" applyFont="1" applyFill="1" applyAlignment="1">
      <alignment vertical="center"/>
    </xf>
    <xf numFmtId="0" fontId="7" fillId="0" borderId="0" xfId="2" applyFont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1" fillId="4" borderId="6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1" fillId="0" borderId="10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0" fontId="1" fillId="4" borderId="5" xfId="2" applyFont="1" applyFill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 wrapText="1"/>
    </xf>
    <xf numFmtId="0" fontId="1" fillId="4" borderId="7" xfId="2" applyFont="1" applyFill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1" fillId="4" borderId="8" xfId="2" applyFont="1" applyFill="1" applyBorder="1" applyAlignment="1">
      <alignment horizontal="center" vertical="center"/>
    </xf>
    <xf numFmtId="0" fontId="5" fillId="3" borderId="5" xfId="2" quotePrefix="1" applyFont="1" applyFill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14" fontId="1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23" xfId="2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23" xfId="3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1" fillId="0" borderId="0" xfId="2" quotePrefix="1" applyFont="1" applyAlignment="1">
      <alignment horizontal="center" vertical="center"/>
    </xf>
    <xf numFmtId="0" fontId="3" fillId="0" borderId="2" xfId="3" applyBorder="1" applyAlignment="1">
      <alignment horizontal="center" vertical="center"/>
    </xf>
    <xf numFmtId="0" fontId="2" fillId="5" borderId="9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4" borderId="4" xfId="2" applyFont="1" applyFill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3" fillId="0" borderId="0" xfId="3"/>
    <xf numFmtId="0" fontId="3" fillId="0" borderId="1" xfId="3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2" fillId="9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8" borderId="1" xfId="2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3" fillId="0" borderId="11" xfId="2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15" fillId="0" borderId="15" xfId="2" applyFont="1" applyBorder="1" applyAlignment="1">
      <alignment horizontal="center"/>
    </xf>
    <xf numFmtId="0" fontId="3" fillId="0" borderId="16" xfId="2" applyBorder="1" applyAlignment="1">
      <alignment horizontal="center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0" fontId="11" fillId="7" borderId="20" xfId="1" applyFont="1" applyFill="1" applyBorder="1" applyAlignment="1">
      <alignment horizontal="center" vertical="center"/>
    </xf>
    <xf numFmtId="0" fontId="11" fillId="7" borderId="21" xfId="1" applyFont="1" applyFill="1" applyBorder="1" applyAlignment="1">
      <alignment horizontal="center" vertical="center"/>
    </xf>
    <xf numFmtId="0" fontId="11" fillId="7" borderId="22" xfId="1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2" fillId="7" borderId="15" xfId="2" applyFont="1" applyFill="1" applyBorder="1" applyAlignment="1">
      <alignment horizontal="center" vertical="center"/>
    </xf>
    <xf numFmtId="0" fontId="12" fillId="7" borderId="16" xfId="2" applyFont="1" applyFill="1" applyBorder="1" applyAlignment="1">
      <alignment horizontal="center" vertical="center"/>
    </xf>
    <xf numFmtId="0" fontId="12" fillId="7" borderId="17" xfId="2" applyFont="1" applyFill="1" applyBorder="1" applyAlignment="1">
      <alignment horizontal="center" vertical="center"/>
    </xf>
    <xf numFmtId="0" fontId="13" fillId="7" borderId="18" xfId="2" applyFont="1" applyFill="1" applyBorder="1" applyAlignment="1">
      <alignment horizontal="center" vertical="center"/>
    </xf>
    <xf numFmtId="0" fontId="13" fillId="7" borderId="0" xfId="2" applyFont="1" applyFill="1" applyAlignment="1">
      <alignment horizontal="center" vertical="center"/>
    </xf>
    <xf numFmtId="0" fontId="13" fillId="7" borderId="19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12" fillId="7" borderId="18" xfId="2" applyFont="1" applyFill="1" applyBorder="1" applyAlignment="1">
      <alignment horizontal="center" vertical="center"/>
    </xf>
    <xf numFmtId="0" fontId="14" fillId="7" borderId="0" xfId="2" applyFont="1" applyFill="1" applyAlignment="1">
      <alignment horizontal="center" vertical="center"/>
    </xf>
    <xf numFmtId="0" fontId="14" fillId="7" borderId="19" xfId="2" applyFont="1" applyFill="1" applyBorder="1" applyAlignment="1">
      <alignment horizontal="center" vertical="center"/>
    </xf>
    <xf numFmtId="0" fontId="3" fillId="0" borderId="1" xfId="3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25" xfId="3" applyBorder="1" applyAlignment="1">
      <alignment horizontal="center" vertical="center" wrapText="1"/>
    </xf>
    <xf numFmtId="0" fontId="3" fillId="0" borderId="26" xfId="3" applyBorder="1" applyAlignment="1">
      <alignment horizontal="center" vertical="center" wrapText="1"/>
    </xf>
    <xf numFmtId="0" fontId="3" fillId="0" borderId="24" xfId="3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3" fillId="0" borderId="24" xfId="3" applyFill="1" applyBorder="1" applyAlignment="1">
      <alignment horizontal="center" vertical="center"/>
    </xf>
    <xf numFmtId="0" fontId="3" fillId="0" borderId="1" xfId="3" applyFill="1" applyBorder="1" applyAlignment="1">
      <alignment horizontal="center" vertical="center"/>
    </xf>
    <xf numFmtId="0" fontId="2" fillId="10" borderId="1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158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activeX/_rels/activeX1.xml.rels>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Relationship Id="rId3" Type="http://schemas.openxmlformats.org/officeDocument/2006/relationships/image" Target="../media/image3.emf"/></Relationships>
</file>

<file path=xl/drawings/_rels/vmlDrawing2.vml.rels><Relationships xmlns="http://schemas.openxmlformats.org/package/2006/relationships"><Relationship Id="rId1" Type="http://schemas.openxmlformats.org/officeDocument/2006/relationships/image" Target="../media/image6.emf"/><Relationship Id="rId2" Type="http://schemas.openxmlformats.org/officeDocument/2006/relationships/image" Target="../media/image5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 bwMode="auto">
        <a:xfrm>
          <a:off x="3857625" y="5303520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 bwMode="auto">
        <a:xfrm flipV="1">
          <a:off x="3876675" y="530352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 bwMode="auto">
        <a:xfrm>
          <a:off x="3752850" y="5303520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 bwMode="auto">
        <a:xfrm flipV="1">
          <a:off x="3752850" y="530352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 bwMode="auto">
        <a:xfrm flipV="1">
          <a:off x="3752850" y="530352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 bwMode="auto">
        <a:xfrm>
          <a:off x="3829050" y="62283975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 bwMode="auto">
        <a:xfrm flipV="1">
          <a:off x="3876675" y="63007875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 bwMode="auto">
        <a:xfrm>
          <a:off x="3638550" y="59664600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 bwMode="auto">
        <a:xfrm flipV="1">
          <a:off x="3695700" y="60417075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oneCellAnchor>
    <xdr:from>
      <xdr:col>8</xdr:col>
      <xdr:colOff>0</xdr:colOff>
      <xdr:row>26</xdr:row>
      <xdr:rowOff>66675</xdr:rowOff>
    </xdr:from>
    <xdr:ext cx="742950" cy="161925"/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9334500" y="5276850"/>
          <a:ext cx="742950" cy="161925"/>
        </a:xfrm>
        <a:prstGeom prst="rect">
          <a:avLst/>
        </a:prstGeom>
        <a:noFill/>
        <a:ln w="1">
          <a:noFill/>
          <a:miter lim="800000"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 bwMode="auto">
        <a:xfrm>
          <a:off x="3857625" y="52168425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 bwMode="auto">
        <a:xfrm flipV="1">
          <a:off x="3876675" y="521684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 bwMode="auto">
        <a:xfrm>
          <a:off x="3752850" y="521684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 bwMode="auto"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 bwMode="auto"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 bwMode="auto">
        <a:xfrm>
          <a:off x="3829050" y="61293375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 bwMode="auto">
        <a:xfrm flipV="1">
          <a:off x="3876675" y="61893450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 bwMode="auto">
        <a:xfrm>
          <a:off x="3638550" y="58797825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 bwMode="auto">
        <a:xfrm flipV="1">
          <a:off x="3695700" y="59426475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oneCellAnchor>
    <xdr:from>
      <xdr:col>8</xdr:col>
      <xdr:colOff>0</xdr:colOff>
      <xdr:row>26</xdr:row>
      <xdr:rowOff>66675</xdr:rowOff>
    </xdr:from>
    <xdr:ext cx="742950" cy="685800"/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9334500" y="5276850"/>
          <a:ext cx="742950" cy="685800"/>
        </a:xfrm>
        <a:prstGeom prst="rect">
          <a:avLst/>
        </a:prstGeom>
        <a:noFill/>
        <a:ln w="1">
          <a:noFill/>
          <a:miter lim="800000"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ontrol" Target="../activeX/activeX1.xml"/><Relationship Id="rId5" Type="http://schemas.openxmlformats.org/officeDocument/2006/relationships/image" Target="../media/image1.emf"/><Relationship Id="rId6" Type="http://schemas.openxmlformats.org/officeDocument/2006/relationships/control" Target="../activeX/activeX2.xml"/><Relationship Id="rId7" Type="http://schemas.openxmlformats.org/officeDocument/2006/relationships/image" Target="../media/image2.emf"/><Relationship Id="rId8" Type="http://schemas.openxmlformats.org/officeDocument/2006/relationships/control" Target="../activeX/activeX3.xml"/><Relationship Id="rId9" Type="http://schemas.openxmlformats.org/officeDocument/2006/relationships/image" Target="../media/image3.emf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4" Type="http://schemas.openxmlformats.org/officeDocument/2006/relationships/control" Target="../activeX/activeX4.xml"/><Relationship Id="rId5" Type="http://schemas.openxmlformats.org/officeDocument/2006/relationships/image" Target="../media/image3.emf"/><Relationship Id="rId6" Type="http://schemas.openxmlformats.org/officeDocument/2006/relationships/control" Target="../activeX/activeX5.xml"/><Relationship Id="rId7" Type="http://schemas.openxmlformats.org/officeDocument/2006/relationships/image" Target="../media/image5.emf"/><Relationship Id="rId8" Type="http://schemas.openxmlformats.org/officeDocument/2006/relationships/control" Target="../activeX/activeX6.xml"/><Relationship Id="rId9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V329"/>
  <sheetViews>
    <sheetView showGridLines="0" zoomScaleNormal="100" workbookViewId="0">
      <selection activeCell="H15" sqref="H15:H22"/>
    </sheetView>
  </sheetViews>
  <sheetFormatPr baseColWidth="10" defaultColWidth="39.28515625" defaultRowHeight="15" x14ac:dyDescent="0.2" outlineLevelRow="0" outlineLevelCol="0"/>
  <cols>
    <col min="1" max="1" width="3" style="7" customWidth="1"/>
    <col min="2" max="2" width="26.7109375" style="7" customWidth="1"/>
    <col min="3" max="3" width="24.7109375" style="20" customWidth="1"/>
    <col min="4" max="4" width="24.7109375" style="20" customWidth="1"/>
    <col min="5" max="5" width="5.7109375" style="8" customWidth="1"/>
    <col min="6" max="6" width="5.7109375" style="8" customWidth="1"/>
    <col min="7" max="7" width="24.7109375" style="20" customWidth="1"/>
    <col min="8" max="8" width="24.7109375" style="20" customWidth="1"/>
    <col min="9" max="9" width="5.7109375" style="8" customWidth="1"/>
    <col min="10" max="10" width="5.7109375" style="8" customWidth="1"/>
    <col min="11" max="11" width="0.42578125" style="7" customWidth="1"/>
    <col min="12" max="12" width="24.7109375" style="7" customWidth="1"/>
    <col min="13" max="13" width="5.7109375" style="8" customWidth="1"/>
    <col min="14" max="14" width="5.7109375" style="8" customWidth="1"/>
    <col min="15" max="15" width="13.5703125" style="7" hidden="1" customWidth="1"/>
    <col min="16" max="16" width="24.7109375" style="9" hidden="1" customWidth="1"/>
    <col min="17" max="17" width="10.7109375" style="7" hidden="1" customWidth="1"/>
    <col min="18" max="18" width="10.7109375" style="7" hidden="1" customWidth="1"/>
    <col min="19" max="19" width="10.7109375" style="7" hidden="1" customWidth="1"/>
    <col min="20" max="20" width="12.7109375" style="7" hidden="1" customWidth="1"/>
    <col min="21" max="21" width="10.7109375" style="7" hidden="1" customWidth="1"/>
    <col min="22" max="22" width="12.28515625" style="7" hidden="1" customWidth="1"/>
    <col min="23" max="16384" width="39.28515625" style="7"/>
  </cols>
  <sheetData>
    <row r="1" customHeight="1" ht="15">
      <c r="A1" s="34">
        <v>1</v>
      </c>
      <c r="B1" s="32" t="s">
        <v>40</v>
      </c>
      <c r="C1" s="105" t="s">
        <v>57</v>
      </c>
      <c r="D1" s="106"/>
      <c r="E1" s="106"/>
      <c r="F1" s="107"/>
      <c r="G1" s="105" t="s">
        <v>62</v>
      </c>
      <c r="H1" s="106"/>
      <c r="I1" s="106"/>
      <c r="J1" s="107"/>
      <c r="R1" s="4" t="s">
        <v>2</v>
      </c>
      <c r="S1" s="4" t="s">
        <v>4</v>
      </c>
      <c r="T1" s="7" t="s">
        <v>3</v>
      </c>
      <c r="U1" s="10" t="s">
        <v>26</v>
      </c>
      <c r="V1" s="10" t="s">
        <v>27</v>
      </c>
    </row>
    <row r="2" customHeight="1" ht="15">
      <c r="A2" s="35">
        <v>2</v>
      </c>
      <c r="B2" s="33" t="s">
        <v>33</v>
      </c>
      <c r="C2" s="61" t="str">
        <f>$B$1</f>
        <v>VILLENEUVE PETANQUE 1</v>
      </c>
      <c r="D2" s="50" t="str">
        <f>$B$2</f>
        <v>ST FLORENTIN 3</v>
      </c>
      <c r="E2" s="64">
        <v>14</v>
      </c>
      <c r="F2" s="65">
        <f>IF(E2="","",IF(E2="F","G",IF(E2="G","F",36-E2)))</f>
        <v>22</v>
      </c>
      <c r="G2" s="61" t="str">
        <f>$B$1</f>
        <v>VILLENEUVE PETANQUE 1</v>
      </c>
      <c r="H2" s="50" t="str">
        <f>$B$6</f>
        <v>SENAN 3</v>
      </c>
      <c r="I2" s="64">
        <v>20</v>
      </c>
      <c r="J2" s="65">
        <f>IF(I2="","",IF(I2="F","G",IF(I2="G","F",36-I2)))</f>
        <v>16</v>
      </c>
      <c r="P2" s="61" t="s">
        <v>47</v>
      </c>
      <c r="Q2" s="64">
        <v>24</v>
      </c>
      <c r="R2" s="14">
        <f>IF(Q2="","",IF(Q2="F",0,IF(Q2=18,2,IF(Q2&gt;18,3,1))))</f>
        <v>3</v>
      </c>
      <c r="S2" s="13"/>
      <c r="T2" s="13"/>
      <c r="U2" s="5">
        <f>IF(Q2="G",19,IF(Q2="",0,Q2))</f>
        <v>24</v>
      </c>
      <c r="V2" s="7">
        <f>IF(Q2="","",IF(U2=36,36,IF(U2=0,-36,IF(U2=19,19,IF(U2="f",-19,U2-(36-U2))))))</f>
        <v>12</v>
      </c>
    </row>
    <row r="3" customHeight="1" ht="15">
      <c r="A3" s="35">
        <v>3</v>
      </c>
      <c r="B3" s="33" t="s">
        <v>31</v>
      </c>
      <c r="C3" s="61" t="str">
        <f>$B$3</f>
        <v>COURLON 1</v>
      </c>
      <c r="D3" s="50" t="str">
        <f>$B$4</f>
        <v>CHAMPIGNY 2</v>
      </c>
      <c r="E3" s="64">
        <v>34</v>
      </c>
      <c r="F3" s="65">
        <f>IF(E3="","",IF(E3="F","G",IF(E3="G","F",36-E3)))</f>
        <v>2</v>
      </c>
      <c r="G3" s="61" t="str">
        <f>$B$3</f>
        <v>COURLON 1</v>
      </c>
      <c r="H3" s="50" t="str">
        <f>$B$5</f>
        <v>MIGENNES 3</v>
      </c>
      <c r="I3" s="64">
        <v>2</v>
      </c>
      <c r="J3" s="65">
        <f>IF(I3="","",IF(I3="F","G",IF(I3="G","F",36-I3)))</f>
        <v>34</v>
      </c>
      <c r="P3" s="61" t="s">
        <v>47</v>
      </c>
      <c r="Q3" s="88">
        <v>16</v>
      </c>
      <c r="R3" s="14">
        <f>IF(Q3="","",IF(Q3="F",0,IF(Q3=18,2,IF(Q3&gt;18,3,1))))</f>
        <v>1</v>
      </c>
      <c r="S3" s="15"/>
      <c r="T3" s="15"/>
      <c r="U3" s="5">
        <f>IF(Q3="G",19,IF(Q3="",0,Q3))</f>
        <v>16</v>
      </c>
      <c r="V3" s="7">
        <f>IF(Q3="","",IF(U3=36,36,IF(U3=0,-36,IF(U3=19,19,IF(U3="f",-19,U3-(36-U3))))))</f>
        <v>-4</v>
      </c>
    </row>
    <row r="4" customHeight="1" ht="15">
      <c r="A4" s="35">
        <v>4</v>
      </c>
      <c r="B4" s="33" t="s">
        <v>42</v>
      </c>
      <c r="C4" s="61" t="str">
        <f>$B$5</f>
        <v>MIGENNES 3</v>
      </c>
      <c r="D4" s="50" t="str">
        <f>$B$6</f>
        <v>SENAN 3</v>
      </c>
      <c r="E4" s="64">
        <v>28</v>
      </c>
      <c r="F4" s="65">
        <f>IF(E4="","",IF(E4="F","G",IF(E4="G","F",36-E4)))</f>
        <v>8</v>
      </c>
      <c r="G4" s="61" t="str">
        <f>$B$7</f>
        <v>CEZY 2</v>
      </c>
      <c r="H4" s="50" t="str">
        <f>$B$4</f>
        <v>CHAMPIGNY 2</v>
      </c>
      <c r="I4" s="64">
        <v>20</v>
      </c>
      <c r="J4" s="65">
        <f>IF(I4="","",IF(I4="F","G",IF(I4="G","F",36-I4)))</f>
        <v>16</v>
      </c>
      <c r="M4" s="7"/>
      <c r="N4" s="7"/>
      <c r="P4" s="61" t="s">
        <v>47</v>
      </c>
      <c r="Q4" s="64">
        <v>22</v>
      </c>
      <c r="R4" s="14">
        <f>IF(Q4="","",IF(Q4="F",0,IF(Q4=18,2,IF(Q4&gt;18,3,1))))</f>
        <v>3</v>
      </c>
      <c r="S4" s="15"/>
      <c r="T4" s="15"/>
      <c r="U4" s="5">
        <f>IF(Q4="G",19,IF(Q4="",0,Q4))</f>
        <v>22</v>
      </c>
      <c r="V4" s="7">
        <f>IF(Q4="","",IF(U4=36,36,IF(U4=0,-36,IF(U4=19,19,IF(U4="f",-19,U4-(36-U4))))))</f>
        <v>8</v>
      </c>
    </row>
    <row r="5" customHeight="1" ht="15">
      <c r="A5" s="35">
        <v>5</v>
      </c>
      <c r="B5" s="33" t="s">
        <v>53</v>
      </c>
      <c r="C5" s="60" t="str">
        <f>$B$7</f>
        <v>CEZY 2</v>
      </c>
      <c r="D5" s="57" t="str">
        <f>$B$8</f>
        <v>CHARBUY 2</v>
      </c>
      <c r="E5" s="66">
        <v>24</v>
      </c>
      <c r="F5" s="56">
        <f>IF(E5="","",IF(E5="F","G",IF(E5="G","F",36-E5)))</f>
        <v>12</v>
      </c>
      <c r="G5" s="60" t="str">
        <f>$B$8</f>
        <v>CHARBUY 2</v>
      </c>
      <c r="H5" s="57" t="str">
        <f>$B$2</f>
        <v>ST FLORENTIN 3</v>
      </c>
      <c r="I5" s="66">
        <v>16</v>
      </c>
      <c r="J5" s="56">
        <f>IF(I5="","",IF(I5="F","G",IF(I5="G","F",36-I5)))</f>
        <v>20</v>
      </c>
      <c r="M5" s="7"/>
      <c r="N5" s="7"/>
      <c r="P5" s="60" t="s">
        <v>47</v>
      </c>
      <c r="Q5" s="90">
        <v>4</v>
      </c>
      <c r="R5" s="14">
        <f>IF(Q5="","",IF(Q5="F",0,IF(Q5=18,2,IF(Q5&gt;18,3,1))))</f>
        <v>1</v>
      </c>
      <c r="S5" s="15"/>
      <c r="T5" s="15"/>
      <c r="U5" s="5">
        <f>IF(Q5="G",19,IF(Q5="",0,Q5))</f>
        <v>4</v>
      </c>
      <c r="V5" s="7">
        <f>IF(Q5="","",IF(U5=36,36,IF(U5=0,-36,IF(U5=19,19,IF(U5="f",-19,U5-(36-U5))))))</f>
        <v>-28</v>
      </c>
    </row>
    <row r="6" customHeight="1" ht="15">
      <c r="A6" s="35">
        <v>6</v>
      </c>
      <c r="B6" s="33" t="s">
        <v>41</v>
      </c>
      <c r="C6" s="105" t="s">
        <v>58</v>
      </c>
      <c r="D6" s="106"/>
      <c r="E6" s="106"/>
      <c r="F6" s="107"/>
      <c r="G6" s="105" t="s">
        <v>46</v>
      </c>
      <c r="H6" s="106"/>
      <c r="I6" s="106"/>
      <c r="J6" s="107"/>
      <c r="M6" s="7"/>
      <c r="N6" s="7"/>
      <c r="P6" s="50" t="s">
        <v>47</v>
      </c>
      <c r="Q6" s="89">
        <v>4</v>
      </c>
      <c r="R6" s="14">
        <f>IF(Q6="","",IF(Q6="F",0,IF(Q6=18,2,IF(Q6&gt;18,3,1))))</f>
        <v>1</v>
      </c>
      <c r="S6" s="15"/>
      <c r="T6" s="15"/>
      <c r="U6" s="5">
        <f>IF(Q6="G",19,IF(Q6="",0,Q6))</f>
        <v>4</v>
      </c>
      <c r="V6" s="7">
        <f>IF(Q6="","",IF(U6=36,36,IF(U6=0,-36,IF(U6=19,19,IF(U6="f",-19,U6-(36-U6))))))</f>
        <v>-28</v>
      </c>
    </row>
    <row r="7" customHeight="1" ht="15">
      <c r="A7" s="35">
        <v>7</v>
      </c>
      <c r="B7" s="33" t="s">
        <v>47</v>
      </c>
      <c r="C7" s="61" t="str">
        <f>$B$4</f>
        <v>CHAMPIGNY 2</v>
      </c>
      <c r="D7" s="50" t="str">
        <f>$B$1</f>
        <v>VILLENEUVE PETANQUE 1</v>
      </c>
      <c r="E7" s="64">
        <v>2</v>
      </c>
      <c r="F7" s="65">
        <f>IF(E7="","",IF(E7="F","G",IF(E7="G","F",36-E7)))</f>
        <v>34</v>
      </c>
      <c r="G7" s="61" t="str">
        <f>$B$6</f>
        <v>SENAN 3</v>
      </c>
      <c r="H7" s="50" t="str">
        <f>$B$7</f>
        <v>CEZY 2</v>
      </c>
      <c r="I7" s="64">
        <v>20</v>
      </c>
      <c r="J7" s="65">
        <f>IF(I7="","",IF(I7="F","G",IF(I7="G","F",36-I7)))</f>
        <v>16</v>
      </c>
      <c r="M7" s="7"/>
      <c r="N7" s="7"/>
      <c r="P7" s="50" t="s">
        <v>47</v>
      </c>
      <c r="Q7" s="89">
        <v>20</v>
      </c>
      <c r="R7" s="14">
        <f>IF(Q7="","",IF(Q7="F",0,IF(Q7=18,2,IF(Q7&gt;18,3,1))))</f>
        <v>3</v>
      </c>
      <c r="S7" s="15"/>
      <c r="T7" s="15"/>
      <c r="U7" s="5">
        <f>IF(Q7="G",19,IF(Q7="",0,Q7))</f>
        <v>20</v>
      </c>
      <c r="V7" s="7">
        <f>IF(Q7="","",IF(U7=36,36,IF(U7=0,-36,IF(U7=19,19,IF(U7="f",-19,U7-(36-U7))))))</f>
        <v>4</v>
      </c>
    </row>
    <row r="8" customHeight="1" ht="15">
      <c r="A8" s="36">
        <v>8</v>
      </c>
      <c r="B8" s="6" t="s">
        <v>55</v>
      </c>
      <c r="C8" s="61" t="str">
        <f>$B$6</f>
        <v>SENAN 3</v>
      </c>
      <c r="D8" s="50" t="str">
        <f>$B$3</f>
        <v>COURLON 1</v>
      </c>
      <c r="E8" s="64">
        <v>14</v>
      </c>
      <c r="F8" s="65">
        <f>IF(E8="","",IF(E8="F","G",IF(E8="G","F",36-E8)))</f>
        <v>22</v>
      </c>
      <c r="G8" s="61" t="str">
        <f>$B$4</f>
        <v>CHAMPIGNY 2</v>
      </c>
      <c r="H8" s="50" t="str">
        <f>$B$2</f>
        <v>ST FLORENTIN 3</v>
      </c>
      <c r="I8" s="64">
        <v>8</v>
      </c>
      <c r="J8" s="65">
        <f>IF(I8="","",IF(I8="F","G",IF(I8="G","F",36-I8)))</f>
        <v>28</v>
      </c>
      <c r="M8" s="7"/>
      <c r="N8" s="7"/>
      <c r="P8" s="50" t="s">
        <v>47</v>
      </c>
      <c r="Q8" s="65">
        <v>16</v>
      </c>
      <c r="R8" s="16">
        <f>IF(Q8="","",IF(Q8="F",0,IF(Q8=18,2,IF(Q8&gt;18,3,1))))</f>
        <v>1</v>
      </c>
      <c r="S8" s="17">
        <f>SUM(R2:R8)</f>
        <v>13</v>
      </c>
      <c r="T8" s="17">
        <f>SUM(V2:V8)</f>
        <v>-40</v>
      </c>
      <c r="U8" s="5">
        <f>IF(Q8="G",19,IF(Q8="",0,Q8))</f>
        <v>16</v>
      </c>
      <c r="V8" s="7">
        <f>IF(Q8="","",IF(U8=36,36,IF(U8=0,-36,IF(U8=19,19,IF(U8="f",-19,U8-(36-U8))))))</f>
        <v>-4</v>
      </c>
    </row>
    <row r="9" customHeight="1" ht="15">
      <c r="A9" s="37"/>
      <c r="B9" s="37"/>
      <c r="C9" s="61" t="str">
        <f>$B$2</f>
        <v>ST FLORENTIN 3</v>
      </c>
      <c r="D9" s="50" t="str">
        <f>$B$7</f>
        <v>CEZY 2</v>
      </c>
      <c r="E9" s="64">
        <v>20</v>
      </c>
      <c r="F9" s="65">
        <f>IF(E9="","",IF(E9="F","G",IF(E9="G","F",36-E9)))</f>
        <v>16</v>
      </c>
      <c r="G9" s="61" t="str">
        <f>$B$5</f>
        <v>MIGENNES 3</v>
      </c>
      <c r="H9" s="50" t="str">
        <f>$B$1</f>
        <v>VILLENEUVE PETANQUE 1</v>
      </c>
      <c r="I9" s="64">
        <v>30</v>
      </c>
      <c r="J9" s="65">
        <f>IF(I9="","",IF(I9="F","G",IF(I9="G","F",36-I9)))</f>
        <v>6</v>
      </c>
      <c r="M9" s="7"/>
      <c r="N9" s="7"/>
      <c r="P9" s="57" t="s">
        <v>42</v>
      </c>
      <c r="Q9" s="56">
        <v>2</v>
      </c>
      <c r="R9" s="12">
        <f>IF(Q9="","",IF(Q9="F",0,IF(Q9=18,2,IF(Q9&gt;18,3,1))))</f>
        <v>1</v>
      </c>
      <c r="S9" s="13"/>
      <c r="T9" s="13"/>
      <c r="U9" s="5">
        <f>IF(Q9="G",19,IF(Q9="",0,Q9))</f>
        <v>2</v>
      </c>
      <c r="V9" s="7">
        <f>IF(Q9="","",IF(U9=36,36,IF(U9=0,-36,IF(U9=19,19,IF(U9="f",-19,U9-(36-U9))))))</f>
        <v>-32</v>
      </c>
    </row>
    <row r="10" customHeight="1" ht="15">
      <c r="A10" s="37"/>
      <c r="B10" s="37"/>
      <c r="C10" s="60" t="str">
        <f>$B$8</f>
        <v>CHARBUY 2</v>
      </c>
      <c r="D10" s="57" t="str">
        <f>$B$5</f>
        <v>MIGENNES 3</v>
      </c>
      <c r="E10" s="66">
        <v>6</v>
      </c>
      <c r="F10" s="56">
        <f>IF(E10="","",IF(E10="F","G",IF(E10="G","F",36-E10)))</f>
        <v>30</v>
      </c>
      <c r="G10" s="60" t="str">
        <f>$B$3</f>
        <v>COURLON 1</v>
      </c>
      <c r="H10" s="57" t="str">
        <f>$B$8</f>
        <v>CHARBUY 2</v>
      </c>
      <c r="I10" s="66">
        <v>24</v>
      </c>
      <c r="J10" s="56">
        <f>IF(I10="","",IF(I10="F","G",IF(I10="G","F",36-I10)))</f>
        <v>12</v>
      </c>
      <c r="K10" s="18"/>
      <c r="M10" s="7"/>
      <c r="N10" s="7"/>
      <c r="P10" s="61" t="s">
        <v>42</v>
      </c>
      <c r="Q10" s="64">
        <v>2</v>
      </c>
      <c r="R10" s="14">
        <f>IF(Q10="","",IF(Q10="F",0,IF(Q10=18,2,IF(Q10&gt;18,3,1))))</f>
        <v>1</v>
      </c>
      <c r="S10" s="15"/>
      <c r="T10" s="15"/>
      <c r="U10" s="5">
        <f>IF(Q10="G",19,IF(Q10="",0,Q10))</f>
        <v>2</v>
      </c>
      <c r="V10" s="7">
        <f>IF(Q10="","",IF(U10=36,36,IF(U10=0,-36,IF(U10=19,19,IF(U10="f",-19,U10-(36-U10))))))</f>
        <v>-32</v>
      </c>
    </row>
    <row r="11" customHeight="1" ht="15">
      <c r="A11" s="19" t="s">
        <v>22</v>
      </c>
      <c r="B11" s="38"/>
      <c r="C11" s="105" t="s">
        <v>59</v>
      </c>
      <c r="D11" s="106"/>
      <c r="E11" s="106"/>
      <c r="F11" s="107"/>
      <c r="G11" s="108"/>
      <c r="H11" s="109"/>
      <c r="I11" s="109"/>
      <c r="J11" s="109"/>
      <c r="M11" s="7"/>
      <c r="N11" s="7"/>
      <c r="P11" s="61" t="s">
        <v>42</v>
      </c>
      <c r="Q11" s="64">
        <v>6</v>
      </c>
      <c r="R11" s="14">
        <f>IF(Q11="","",IF(Q11="F",0,IF(Q11=18,2,IF(Q11&gt;18,3,1))))</f>
        <v>1</v>
      </c>
      <c r="S11" s="15"/>
      <c r="T11" s="15"/>
      <c r="U11" s="5">
        <f>IF(Q11="G",19,IF(Q11="",0,Q11))</f>
        <v>6</v>
      </c>
      <c r="V11" s="7">
        <f>IF(Q11="","",IF(U11=36,36,IF(U11=0,-36,IF(U11=19,19,IF(U11="f",-19,U11-(36-U11))))))</f>
        <v>-24</v>
      </c>
    </row>
    <row r="12" customHeight="1" ht="15">
      <c r="A12" s="38" t="s">
        <v>23</v>
      </c>
      <c r="B12" s="38"/>
      <c r="C12" s="61" t="str">
        <f>$B$4</f>
        <v>CHAMPIGNY 2</v>
      </c>
      <c r="D12" s="50" t="str">
        <f>$B$5</f>
        <v>MIGENNES 3</v>
      </c>
      <c r="E12" s="64">
        <v>6</v>
      </c>
      <c r="F12" s="65">
        <f>IF(E12="","",IF(E12="F","G",IF(E12="G","F",36-E12)))</f>
        <v>30</v>
      </c>
      <c r="G12" s="42"/>
      <c r="H12" s="42"/>
      <c r="I12" s="41"/>
      <c r="J12" s="41"/>
      <c r="L12" s="21"/>
      <c r="M12" s="7"/>
      <c r="N12" s="7"/>
      <c r="P12" s="61" t="s">
        <v>42</v>
      </c>
      <c r="Q12" s="88">
        <v>0</v>
      </c>
      <c r="R12" s="14">
        <f>IF(Q12="","",IF(Q12="F",0,IF(Q12=18,2,IF(Q12&gt;18,3,1))))</f>
        <v>1</v>
      </c>
      <c r="S12" s="15"/>
      <c r="T12" s="15"/>
      <c r="U12" s="5">
        <f>IF(Q12="G",19,IF(Q12="",0,Q12))</f>
        <v>0</v>
      </c>
      <c r="V12" s="7">
        <f>IF(Q12="","",IF(U12=36,36,IF(U12=0,-36,IF(U12=19,19,IF(U12="f",-19,U12-(36-U12))))))</f>
        <v>-36</v>
      </c>
    </row>
    <row r="13" customHeight="1" ht="15">
      <c r="A13" s="38" t="s">
        <v>21</v>
      </c>
      <c r="B13" s="38"/>
      <c r="C13" s="61" t="str">
        <f>$B$2</f>
        <v>ST FLORENTIN 3</v>
      </c>
      <c r="D13" s="50" t="str">
        <f>$B$3</f>
        <v>COURLON 1</v>
      </c>
      <c r="E13" s="64">
        <v>18</v>
      </c>
      <c r="F13" s="69">
        <f>IF(E13="","",IF(E13="F","G",IF(E13="G","F",36-E13)))</f>
        <v>18</v>
      </c>
      <c r="G13" s="110" t="s">
        <v>0</v>
      </c>
      <c r="H13" s="111"/>
      <c r="I13" s="111"/>
      <c r="J13" s="112"/>
      <c r="L13" s="21"/>
      <c r="M13" s="7"/>
      <c r="N13" s="7"/>
      <c r="P13" s="60" t="s">
        <v>42</v>
      </c>
      <c r="Q13" s="90">
        <v>16</v>
      </c>
      <c r="R13" s="14">
        <f>IF(Q13="","",IF(Q13="F",0,IF(Q13=18,2,IF(Q13&gt;18,3,1))))</f>
        <v>1</v>
      </c>
      <c r="S13" s="15"/>
      <c r="T13" s="15"/>
      <c r="U13" s="5">
        <f>IF(Q13="G",19,IF(Q13="",0,Q13))</f>
        <v>16</v>
      </c>
      <c r="V13" s="7">
        <f>IF(Q13="","",IF(U13=36,36,IF(U13=0,-36,IF(U13=19,19,IF(U13="f",-19,U13-(36-U13))))))</f>
        <v>-4</v>
      </c>
    </row>
    <row r="14" customHeight="1" ht="15">
      <c r="C14" s="61" t="str">
        <f>$B$7</f>
        <v>CEZY 2</v>
      </c>
      <c r="D14" s="50" t="str">
        <f>$B$1</f>
        <v>VILLENEUVE PETANQUE 1</v>
      </c>
      <c r="E14" s="64">
        <v>22</v>
      </c>
      <c r="F14" s="69">
        <f>IF(E14="","",IF(E14="F","G",IF(E14="G","F",36-E14)))</f>
        <v>14</v>
      </c>
      <c r="G14" s="113"/>
      <c r="H14" s="114"/>
      <c r="I14" s="95" t="s">
        <v>5</v>
      </c>
      <c r="J14" s="76" t="s">
        <v>6</v>
      </c>
      <c r="L14" s="21"/>
      <c r="M14" s="7"/>
      <c r="N14" s="7"/>
      <c r="P14" s="50" t="s">
        <v>42</v>
      </c>
      <c r="Q14" s="65">
        <v>16</v>
      </c>
      <c r="R14" s="14">
        <f>IF(Q14="","",IF(Q14="F",0,IF(Q14=18,2,IF(Q14&gt;18,3,1))))</f>
        <v>1</v>
      </c>
      <c r="S14" s="15"/>
      <c r="T14" s="15"/>
      <c r="U14" s="5">
        <f>IF(Q14="G",19,IF(Q14="",0,Q14))</f>
        <v>16</v>
      </c>
      <c r="V14" s="7">
        <f>IF(Q14="","",IF(U14=36,36,IF(U14=0,-36,IF(U14=19,19,IF(U14="f",-19,U14-(36-U14))))))</f>
        <v>-4</v>
      </c>
    </row>
    <row r="15" customHeight="1" ht="15">
      <c r="C15" s="60" t="str">
        <f>$B$6</f>
        <v>SENAN 3</v>
      </c>
      <c r="D15" s="57" t="str">
        <f>$B$8</f>
        <v>CHARBUY 2</v>
      </c>
      <c r="E15" s="66">
        <v>10</v>
      </c>
      <c r="F15" s="75">
        <f>IF(E15="","",IF(E15="F","G",IF(E15="G","F",36-E15)))</f>
        <v>26</v>
      </c>
      <c r="G15" s="94">
        <v>1</v>
      </c>
      <c r="H15" s="50" t="s">
        <v>53</v>
      </c>
      <c r="I15" s="1">
        <v>21</v>
      </c>
      <c r="J15" s="22">
        <v>164</v>
      </c>
      <c r="L15" s="121"/>
      <c r="M15" s="7"/>
      <c r="N15" s="7"/>
      <c r="P15" s="50" t="s">
        <v>42</v>
      </c>
      <c r="Q15" s="89">
        <v>8</v>
      </c>
      <c r="R15" s="16">
        <f>IF(Q15="","",IF(Q15="F",0,IF(Q15=18,2,IF(Q15&gt;18,3,1))))</f>
        <v>1</v>
      </c>
      <c r="S15" s="17">
        <f>SUM(R9:R15)</f>
        <v>7</v>
      </c>
      <c r="T15" s="17">
        <f>SUM(V9:V15)</f>
        <v>-152</v>
      </c>
      <c r="U15" s="5">
        <f>IF(Q15="G",19,IF(Q15="",0,Q15))</f>
        <v>8</v>
      </c>
      <c r="V15" s="7">
        <f>IF(Q15="","",IF(U15=36,36,IF(U15=0,-36,IF(U15=19,19,IF(U15="f",-19,U15-(36-U15))))))</f>
        <v>-20</v>
      </c>
    </row>
    <row r="16" customHeight="1" ht="15">
      <c r="C16" s="105" t="s">
        <v>60</v>
      </c>
      <c r="D16" s="106"/>
      <c r="E16" s="106"/>
      <c r="F16" s="106"/>
      <c r="G16" s="94">
        <v>2</v>
      </c>
      <c r="H16" s="50" t="s">
        <v>31</v>
      </c>
      <c r="I16" s="1">
        <v>18</v>
      </c>
      <c r="J16" s="22">
        <v>76</v>
      </c>
      <c r="L16" s="121"/>
      <c r="M16" s="7"/>
      <c r="N16" s="7"/>
      <c r="P16" s="50" t="s">
        <v>55</v>
      </c>
      <c r="Q16" s="65">
        <v>12</v>
      </c>
      <c r="R16" s="12">
        <f>IF(Q16="","",IF(Q16="F",0,IF(Q16=18,2,IF(Q16&gt;18,3,1))))</f>
        <v>1</v>
      </c>
      <c r="S16" s="13"/>
      <c r="T16" s="13"/>
      <c r="U16" s="5">
        <f>IF(Q16="G",19,IF(Q16="",0,Q16))</f>
        <v>12</v>
      </c>
      <c r="V16" s="7">
        <f>IF(Q16="","",IF(U16=36,36,IF(U16=0,-36,IF(U16=19,19,IF(U16="f",-19,U16-(36-U16))))))</f>
        <v>-12</v>
      </c>
    </row>
    <row r="17" customHeight="1" ht="15">
      <c r="C17" s="61" t="str">
        <f>$B$5</f>
        <v>MIGENNES 3</v>
      </c>
      <c r="D17" s="50" t="str">
        <f>$B$2</f>
        <v>ST FLORENTIN 3</v>
      </c>
      <c r="E17" s="64">
        <v>24</v>
      </c>
      <c r="F17" s="69">
        <f>IF(E17="","",IF(E17="F","G",IF(E17="G","F",36-E17)))</f>
        <v>12</v>
      </c>
      <c r="G17" s="94">
        <v>3</v>
      </c>
      <c r="H17" s="50" t="s">
        <v>33</v>
      </c>
      <c r="I17" s="1">
        <v>18</v>
      </c>
      <c r="J17" s="22">
        <v>36</v>
      </c>
      <c r="L17" s="121"/>
      <c r="M17" s="7"/>
      <c r="N17" s="7"/>
      <c r="P17" s="57" t="s">
        <v>55</v>
      </c>
      <c r="Q17" s="91">
        <v>6</v>
      </c>
      <c r="R17" s="14">
        <f>IF(Q17="","",IF(Q17="F",0,IF(Q17=18,2,IF(Q17&gt;18,3,1))))</f>
        <v>1</v>
      </c>
      <c r="S17" s="15"/>
      <c r="T17" s="15"/>
      <c r="U17" s="5">
        <f>IF(Q17="G",19,IF(Q17="",0,Q17))</f>
        <v>6</v>
      </c>
      <c r="V17" s="7">
        <f>IF(Q17="","",IF(U17=36,36,IF(U17=0,-36,IF(U17=19,19,IF(U17="f",-19,U17-(36-U17))))))</f>
        <v>-24</v>
      </c>
    </row>
    <row r="18" customHeight="1" ht="15">
      <c r="C18" s="61" t="str">
        <f>$B$6</f>
        <v>SENAN 3</v>
      </c>
      <c r="D18" s="50" t="str">
        <f>$B$4</f>
        <v>CHAMPIGNY 2</v>
      </c>
      <c r="E18" s="64">
        <v>36</v>
      </c>
      <c r="F18" s="69">
        <f>IF(E18="","",IF(E18="F","G",IF(E18="G","F",36-E18)))</f>
        <v>0</v>
      </c>
      <c r="G18" s="94">
        <v>4</v>
      </c>
      <c r="H18" s="50" t="s">
        <v>47</v>
      </c>
      <c r="I18" s="1">
        <v>13</v>
      </c>
      <c r="J18" s="22">
        <v>-40</v>
      </c>
      <c r="L18" s="121"/>
      <c r="M18" s="7"/>
      <c r="N18" s="7"/>
      <c r="P18" s="61" t="s">
        <v>55</v>
      </c>
      <c r="Q18" s="88">
        <v>26</v>
      </c>
      <c r="R18" s="14">
        <f>IF(Q18="","",IF(Q18="F",0,IF(Q18=18,2,IF(Q18&gt;18,3,1))))</f>
        <v>3</v>
      </c>
      <c r="S18" s="15"/>
      <c r="T18" s="15"/>
      <c r="U18" s="5">
        <f>IF(Q18="G",19,IF(Q18="",0,Q18))</f>
        <v>26</v>
      </c>
      <c r="V18" s="7">
        <f>IF(Q18="","",IF(U18=36,36,IF(U18=0,-36,IF(U18=19,19,IF(U18="f",-19,U18-(36-U18))))))</f>
        <v>16</v>
      </c>
    </row>
    <row r="19" customHeight="1" ht="15">
      <c r="C19" s="61" t="str">
        <f>$B$3</f>
        <v>COURLON 1</v>
      </c>
      <c r="D19" s="50" t="str">
        <f>$B$7</f>
        <v>CEZY 2</v>
      </c>
      <c r="E19" s="64">
        <v>32</v>
      </c>
      <c r="F19" s="69">
        <f>IF(E19="","",IF(E19="F","G",IF(E19="G","F",36-E19)))</f>
        <v>4</v>
      </c>
      <c r="G19" s="94">
        <v>5</v>
      </c>
      <c r="H19" s="50" t="s">
        <v>55</v>
      </c>
      <c r="I19" s="1">
        <v>13</v>
      </c>
      <c r="J19" s="22">
        <v>-20</v>
      </c>
      <c r="K19" s="23"/>
      <c r="L19" s="121"/>
      <c r="M19" s="7"/>
      <c r="N19" s="7"/>
      <c r="P19" s="61" t="s">
        <v>55</v>
      </c>
      <c r="Q19" s="88">
        <v>24</v>
      </c>
      <c r="R19" s="14">
        <f>IF(Q19="","",IF(Q19="F",0,IF(Q19=18,2,IF(Q19&gt;18,3,1))))</f>
        <v>3</v>
      </c>
      <c r="S19" s="15"/>
      <c r="T19" s="15"/>
      <c r="U19" s="5">
        <f>IF(Q19="G",19,IF(Q19="",0,Q19))</f>
        <v>24</v>
      </c>
      <c r="V19" s="7">
        <f>IF(Q19="","",IF(U19=36,36,IF(U19=0,-36,IF(U19=19,19,IF(U19="f",-19,U19-(36-U19))))))</f>
        <v>12</v>
      </c>
    </row>
    <row r="20" customHeight="1" ht="15">
      <c r="C20" s="60" t="str">
        <f>$B$1</f>
        <v>VILLENEUVE PETANQUE 1</v>
      </c>
      <c r="D20" s="57" t="str">
        <f>$B$8</f>
        <v>CHARBUY 2</v>
      </c>
      <c r="E20" s="66">
        <v>12</v>
      </c>
      <c r="F20" s="75">
        <f>IF(E20="","",IF(E20="F","G",IF(E20="G","F",36-E20)))</f>
        <v>24</v>
      </c>
      <c r="G20" s="94">
        <v>6</v>
      </c>
      <c r="H20" s="50" t="s">
        <v>40</v>
      </c>
      <c r="I20" s="1">
        <v>11</v>
      </c>
      <c r="J20" s="22">
        <v>-44</v>
      </c>
      <c r="K20" s="23"/>
      <c r="L20" s="121"/>
      <c r="M20" s="7"/>
      <c r="N20" s="7"/>
      <c r="P20" s="61" t="s">
        <v>55</v>
      </c>
      <c r="Q20" s="64">
        <v>20</v>
      </c>
      <c r="R20" s="14">
        <f>IF(Q20="","",IF(Q20="F",0,IF(Q20=18,2,IF(Q20&gt;18,3,1))))</f>
        <v>3</v>
      </c>
      <c r="S20" s="15"/>
      <c r="T20" s="15"/>
      <c r="U20" s="5">
        <f>IF(Q20="G",19,IF(Q20="",0,Q20))</f>
        <v>20</v>
      </c>
      <c r="V20" s="7">
        <f>IF(Q20="","",IF(U20=36,36,IF(U20=0,-36,IF(U20=19,19,IF(U20="f",-19,U20-(36-U20))))))</f>
        <v>4</v>
      </c>
    </row>
    <row r="21" customHeight="1" ht="15">
      <c r="C21" s="105" t="s">
        <v>61</v>
      </c>
      <c r="D21" s="106"/>
      <c r="E21" s="106"/>
      <c r="F21" s="106"/>
      <c r="G21" s="94">
        <v>7</v>
      </c>
      <c r="H21" s="50" t="s">
        <v>41</v>
      </c>
      <c r="I21" s="1">
        <v>11</v>
      </c>
      <c r="J21" s="22">
        <v>-20</v>
      </c>
      <c r="K21" s="23"/>
      <c r="L21" s="21"/>
      <c r="M21" s="7"/>
      <c r="N21" s="7"/>
      <c r="P21" s="60" t="s">
        <v>55</v>
      </c>
      <c r="Q21" s="66">
        <v>16</v>
      </c>
      <c r="R21" s="14">
        <f>IF(Q21="","",IF(Q21="F",0,IF(Q21=18,2,IF(Q21&gt;18,3,1))))</f>
        <v>1</v>
      </c>
      <c r="S21" s="15"/>
      <c r="T21" s="15"/>
      <c r="U21" s="5">
        <f>IF(Q21="G",19,IF(Q21="",0,Q21))</f>
        <v>16</v>
      </c>
      <c r="V21" s="7">
        <f>IF(Q21="","",IF(U21=36,36,IF(U21=0,-36,IF(U21=19,19,IF(U21="f",-19,U21-(36-U21))))))</f>
        <v>-4</v>
      </c>
    </row>
    <row r="22" customHeight="1" ht="15">
      <c r="C22" s="61" t="str">
        <f>$B$1</f>
        <v>VILLENEUVE PETANQUE 1</v>
      </c>
      <c r="D22" s="50" t="str">
        <f>$B$3</f>
        <v>COURLON 1</v>
      </c>
      <c r="E22" s="64">
        <v>4</v>
      </c>
      <c r="F22" s="69">
        <f>IF(E22="","",IF(E22="F","G",IF(E22="G","F",36-E22)))</f>
        <v>32</v>
      </c>
      <c r="G22" s="72">
        <v>8</v>
      </c>
      <c r="H22" s="57" t="s">
        <v>42</v>
      </c>
      <c r="I22" s="17">
        <v>7</v>
      </c>
      <c r="J22" s="24">
        <v>-152</v>
      </c>
      <c r="K22" s="25"/>
      <c r="L22" s="9"/>
      <c r="M22" s="7"/>
      <c r="N22" s="7"/>
      <c r="P22" s="50" t="s">
        <v>55</v>
      </c>
      <c r="Q22" s="65">
        <v>12</v>
      </c>
      <c r="R22" s="16">
        <f>IF(Q22="","",IF(Q22="F",0,IF(Q22=18,2,IF(Q22&gt;18,3,1))))</f>
        <v>1</v>
      </c>
      <c r="S22" s="17">
        <f>SUM(R16:R22)</f>
        <v>13</v>
      </c>
      <c r="T22" s="17">
        <f>SUM(V16:V22)</f>
        <v>-20</v>
      </c>
      <c r="U22" s="5">
        <f>IF(Q22="G",19,IF(Q22="",0,Q22))</f>
        <v>12</v>
      </c>
      <c r="V22" s="7">
        <f>IF(Q22="","",IF(U22=36,36,IF(U22=0,-36,IF(U22=19,19,IF(U22="f",-19,U22-(36-U22))))))</f>
        <v>-12</v>
      </c>
    </row>
    <row r="23" customHeight="1" ht="15">
      <c r="C23" s="61" t="str">
        <f>$B$2</f>
        <v>ST FLORENTIN 3</v>
      </c>
      <c r="D23" s="50" t="str">
        <f>$B$6</f>
        <v>SENAN 3</v>
      </c>
      <c r="E23" s="64">
        <v>24</v>
      </c>
      <c r="F23" s="65">
        <f>IF(E23="","",IF(E23="F","G",IF(E23="G","F",36-E23)))</f>
        <v>12</v>
      </c>
      <c r="G23" s="42"/>
      <c r="K23" s="25"/>
      <c r="L23" s="9"/>
      <c r="M23" s="7"/>
      <c r="N23" s="7"/>
      <c r="P23" s="50" t="s">
        <v>31</v>
      </c>
      <c r="Q23" s="93">
        <v>34</v>
      </c>
      <c r="R23" s="12">
        <f>IF(Q23="","",IF(Q23="F",0,IF(Q23=18,2,IF(Q23&gt;18,3,1))))</f>
        <v>3</v>
      </c>
      <c r="S23" s="13"/>
      <c r="T23" s="13"/>
      <c r="U23" s="5">
        <f>IF(Q23="G",19,IF(Q23="",0,Q23))</f>
        <v>34</v>
      </c>
      <c r="V23" s="7">
        <f>IF(Q23="","",IF(U23=36,36,IF(U23=0,-36,IF(U23=19,19,IF(U23="f",-19,U23-(36-U23))))))</f>
        <v>32</v>
      </c>
    </row>
    <row r="24" customHeight="1" ht="15">
      <c r="C24" s="61" t="str">
        <f>$B$7</f>
        <v>CEZY 2</v>
      </c>
      <c r="D24" s="50" t="str">
        <f>$B$5</f>
        <v>MIGENNES 3</v>
      </c>
      <c r="E24" s="64">
        <v>4</v>
      </c>
      <c r="F24" s="65">
        <f>IF(E24="","",IF(E24="F","G",IF(E24="G","F",36-E24)))</f>
        <v>32</v>
      </c>
      <c r="G24" s="42"/>
      <c r="K24" s="25"/>
      <c r="L24" s="9"/>
      <c r="M24" s="7"/>
      <c r="N24" s="7"/>
      <c r="P24" s="50" t="s">
        <v>31</v>
      </c>
      <c r="Q24" s="69">
        <v>22</v>
      </c>
      <c r="R24" s="14">
        <f>IF(Q24="","",IF(Q24="F",0,IF(Q24=18,2,IF(Q24&gt;18,3,1))))</f>
        <v>3</v>
      </c>
      <c r="S24" s="15"/>
      <c r="T24" s="15"/>
      <c r="U24" s="5">
        <f>IF(Q24="G",19,IF(Q24="",0,Q24))</f>
        <v>22</v>
      </c>
      <c r="V24" s="7">
        <f>IF(Q24="","",IF(U24=36,36,IF(U24=0,-36,IF(U24=19,19,IF(U24="f",-19,U24-(36-U24))))))</f>
        <v>8</v>
      </c>
    </row>
    <row r="25" customHeight="1" ht="15">
      <c r="C25" s="60" t="str">
        <f>$B$8</f>
        <v>CHARBUY 2</v>
      </c>
      <c r="D25" s="57" t="str">
        <f>$B$4</f>
        <v>CHAMPIGNY 2</v>
      </c>
      <c r="E25" s="66">
        <v>20</v>
      </c>
      <c r="F25" s="56">
        <f>IF(E25="","",IF(E25="F","G",IF(E25="G","F",36-E25)))</f>
        <v>16</v>
      </c>
      <c r="G25" s="42"/>
      <c r="K25" s="25">
        <v>0</v>
      </c>
      <c r="L25" s="25"/>
      <c r="M25" s="25"/>
      <c r="N25" s="25"/>
      <c r="P25" s="57" t="s">
        <v>31</v>
      </c>
      <c r="Q25" s="75">
        <v>18</v>
      </c>
      <c r="R25" s="14">
        <f>IF(Q25="","",IF(Q25="F",0,IF(Q25=18,2,IF(Q25&gt;18,3,1))))</f>
        <v>2</v>
      </c>
      <c r="S25" s="15"/>
      <c r="T25" s="15"/>
      <c r="U25" s="5">
        <f>IF(Q25="G",19,IF(Q25="",0,Q25))</f>
        <v>18</v>
      </c>
      <c r="V25" s="7">
        <f>IF(Q25="","",IF(U25=36,36,IF(U25=0,-36,IF(U25=19,19,IF(U25="f",-19,U25-(36-U25))))))</f>
        <v>0</v>
      </c>
    </row>
    <row r="26" ht="16">
      <c r="G26" s="7"/>
      <c r="H26" s="52"/>
      <c r="I26" s="3"/>
      <c r="J26" s="3"/>
      <c r="K26" s="25"/>
      <c r="L26" s="25"/>
      <c r="M26" s="25"/>
      <c r="N26" s="25"/>
      <c r="P26" s="61" t="s">
        <v>31</v>
      </c>
      <c r="Q26" s="64">
        <v>32</v>
      </c>
      <c r="R26" s="14">
        <f>IF(Q26="","",IF(Q26="F",0,IF(Q26=18,2,IF(Q26&gt;18,3,1))))</f>
        <v>3</v>
      </c>
      <c r="S26" s="15"/>
      <c r="T26" s="15"/>
      <c r="U26" s="5">
        <f>IF(Q26="G",19,IF(Q26="",0,Q26))</f>
        <v>32</v>
      </c>
      <c r="V26" s="7">
        <f>IF(Q26="","",IF(U26=36,36,IF(U26=0,-36,IF(U26=19,19,IF(U26="f",-19,U26-(36-U26))))))</f>
        <v>28</v>
      </c>
    </row>
    <row r="27" ht="18">
      <c r="B27" s="115" t="s">
        <v>28</v>
      </c>
      <c r="C27" s="116"/>
      <c r="D27" s="116"/>
      <c r="E27" s="116"/>
      <c r="F27" s="116"/>
      <c r="G27" s="116"/>
      <c r="H27" s="116"/>
      <c r="I27" s="116"/>
      <c r="J27" s="116"/>
      <c r="K27" s="117"/>
      <c r="L27" s="25"/>
      <c r="M27" s="25"/>
      <c r="N27" s="25"/>
      <c r="P27" s="61" t="s">
        <v>31</v>
      </c>
      <c r="Q27" s="88">
        <v>32</v>
      </c>
      <c r="R27" s="14">
        <f>IF(Q27="","",IF(Q27="F",0,IF(Q27=18,2,IF(Q27&gt;18,3,1))))</f>
        <v>3</v>
      </c>
      <c r="S27" s="15"/>
      <c r="T27" s="15"/>
      <c r="U27" s="5">
        <f>IF(Q27="G",19,IF(Q27="",0,Q27))</f>
        <v>32</v>
      </c>
      <c r="V27" s="7">
        <f>IF(Q27="","",IF(U27=36,36,IF(U27=0,-36,IF(U27=19,19,IF(U27="f",-19,U27-(36-U27))))))</f>
        <v>28</v>
      </c>
    </row>
    <row r="28" ht="15">
      <c r="B28" s="118" t="s">
        <v>29</v>
      </c>
      <c r="C28" s="119"/>
      <c r="D28" s="119"/>
      <c r="E28" s="119"/>
      <c r="F28" s="119"/>
      <c r="G28" s="119"/>
      <c r="H28" s="119"/>
      <c r="I28" s="119"/>
      <c r="J28" s="119"/>
      <c r="K28" s="120"/>
      <c r="P28" s="61" t="s">
        <v>31</v>
      </c>
      <c r="Q28" s="64">
        <v>2</v>
      </c>
      <c r="R28" s="14">
        <f>IF(Q28="","",IF(Q28="F",0,IF(Q28=18,2,IF(Q28&gt;18,3,1))))</f>
        <v>1</v>
      </c>
      <c r="S28" s="15"/>
      <c r="T28" s="15"/>
      <c r="U28" s="5">
        <f>IF(Q28="G",19,IF(Q28="",0,Q28))</f>
        <v>2</v>
      </c>
      <c r="V28" s="7">
        <f>IF(Q28="","",IF(U28=36,36,IF(U28=0,-36,IF(U28=19,19,IF(U28="f",-19,U28-(36-U28))))))</f>
        <v>-32</v>
      </c>
    </row>
    <row r="29" ht="18">
      <c r="B29" s="122" t="s">
        <v>30</v>
      </c>
      <c r="C29" s="123"/>
      <c r="D29" s="123"/>
      <c r="E29" s="123"/>
      <c r="F29" s="123"/>
      <c r="G29" s="123"/>
      <c r="H29" s="123"/>
      <c r="I29" s="123"/>
      <c r="J29" s="123"/>
      <c r="K29" s="124"/>
      <c r="P29" s="60" t="s">
        <v>31</v>
      </c>
      <c r="Q29" s="66">
        <v>24</v>
      </c>
      <c r="R29" s="16">
        <f>IF(Q29="","",IF(Q29="F",0,IF(Q29=18,2,IF(Q29&gt;18,3,1))))</f>
        <v>3</v>
      </c>
      <c r="S29" s="17">
        <f>SUM(R23:R29)</f>
        <v>18</v>
      </c>
      <c r="T29" s="17">
        <f>SUM(V23:V29)</f>
        <v>76</v>
      </c>
      <c r="U29" s="5">
        <f>IF(Q29="G",19,IF(Q29="",0,Q29))</f>
        <v>24</v>
      </c>
      <c r="V29" s="7">
        <f>IF(Q29="","",IF(U29=36,36,IF(U29=0,-36,IF(U29=19,19,IF(U29="f",-19,U29-(36-U29))))))</f>
        <v>12</v>
      </c>
    </row>
    <row r="30" ht="32">
      <c r="B30" s="125" t="s">
        <v>44</v>
      </c>
      <c r="C30" s="126"/>
      <c r="D30" s="126"/>
      <c r="E30" s="126"/>
      <c r="F30" s="126"/>
      <c r="G30" s="126"/>
      <c r="H30" s="126"/>
      <c r="I30" s="126"/>
      <c r="J30" s="126"/>
      <c r="K30" s="127"/>
      <c r="P30" s="50" t="s">
        <v>53</v>
      </c>
      <c r="Q30" s="93">
        <v>28</v>
      </c>
      <c r="R30" s="12">
        <f>IF(Q30="","",IF(Q30="F",0,IF(Q30=18,2,IF(Q30&gt;18,3,1))))</f>
        <v>3</v>
      </c>
      <c r="S30" s="13"/>
      <c r="T30" s="13"/>
      <c r="U30" s="5">
        <f>IF(Q30="G",19,IF(Q30="",0,Q30))</f>
        <v>28</v>
      </c>
      <c r="V30" s="7">
        <f>IF(Q30="","",IF(U30=36,36,IF(U30=0,-36,IF(U30=19,19,IF(U30="f",-19,U30-(36-U30))))))</f>
        <v>20</v>
      </c>
    </row>
    <row r="31" ht="15">
      <c r="G31" s="26"/>
      <c r="H31" s="26"/>
      <c r="I31" s="3"/>
      <c r="J31" s="3"/>
      <c r="P31" s="50" t="s">
        <v>53</v>
      </c>
      <c r="Q31" s="69">
        <v>30</v>
      </c>
      <c r="R31" s="14">
        <f>IF(Q31="","",IF(Q31="F",0,IF(Q31=18,2,IF(Q31&gt;18,3,1))))</f>
        <v>3</v>
      </c>
      <c r="S31" s="15"/>
      <c r="T31" s="15"/>
      <c r="U31" s="5">
        <f>IF(Q31="G",19,IF(Q31="",0,Q31))</f>
        <v>30</v>
      </c>
      <c r="V31" s="7">
        <f>IF(Q31="","",IF(U31=36,36,IF(U31=0,-36,IF(U31=19,19,IF(U31="f",-19,U31-(36-U31))))))</f>
        <v>24</v>
      </c>
    </row>
    <row r="32" ht="15">
      <c r="G32" s="26"/>
      <c r="H32" s="26"/>
      <c r="I32" s="3"/>
      <c r="J32" s="3"/>
      <c r="P32" s="50" t="s">
        <v>53</v>
      </c>
      <c r="Q32" s="69">
        <v>30</v>
      </c>
      <c r="R32" s="14">
        <f>IF(Q32="","",IF(Q32="F",0,IF(Q32=18,2,IF(Q32&gt;18,3,1))))</f>
        <v>3</v>
      </c>
      <c r="S32" s="15"/>
      <c r="T32" s="15"/>
      <c r="U32" s="5">
        <f>IF(Q32="G",19,IF(Q32="",0,Q32))</f>
        <v>30</v>
      </c>
      <c r="V32" s="7">
        <f>IF(Q32="","",IF(U32=36,36,IF(U32=0,-36,IF(U32=19,19,IF(U32="f",-19,U32-(36-U32))))))</f>
        <v>24</v>
      </c>
    </row>
    <row r="33" ht="16">
      <c r="G33" s="26"/>
      <c r="H33" s="26"/>
      <c r="I33" s="3"/>
      <c r="J33" s="3"/>
      <c r="P33" s="57" t="s">
        <v>53</v>
      </c>
      <c r="Q33" s="92">
        <v>24</v>
      </c>
      <c r="R33" s="14">
        <f>IF(Q33="","",IF(Q33="F",0,IF(Q33=18,2,IF(Q33&gt;18,3,1))))</f>
        <v>3</v>
      </c>
      <c r="S33" s="15"/>
      <c r="T33" s="15"/>
      <c r="U33" s="5">
        <f>IF(Q33="G",19,IF(Q33="",0,Q33))</f>
        <v>24</v>
      </c>
      <c r="V33" s="7">
        <f>IF(Q33="","",IF(U33=36,36,IF(U33=0,-36,IF(U33=19,19,IF(U33="f",-19,U33-(36-U33))))))</f>
        <v>12</v>
      </c>
    </row>
    <row r="34" ht="15">
      <c r="G34" s="26"/>
      <c r="H34" s="26"/>
      <c r="I34" s="3"/>
      <c r="J34" s="3"/>
      <c r="P34" s="61" t="s">
        <v>53</v>
      </c>
      <c r="Q34" s="88">
        <v>32</v>
      </c>
      <c r="R34" s="14">
        <f>IF(Q34="","",IF(Q34="F",0,IF(Q34=18,2,IF(Q34&gt;18,3,1))))</f>
        <v>3</v>
      </c>
      <c r="S34" s="15"/>
      <c r="T34" s="15"/>
      <c r="U34" s="5">
        <f>IF(Q34="G",19,IF(Q34="",0,Q34))</f>
        <v>32</v>
      </c>
      <c r="V34" s="7">
        <f>IF(Q34="","",IF(U34=36,36,IF(U34=0,-36,IF(U34=19,19,IF(U34="f",-19,U34-(36-U34))))))</f>
        <v>28</v>
      </c>
    </row>
    <row r="35" ht="15">
      <c r="G35" s="26"/>
      <c r="H35" s="26"/>
      <c r="I35" s="3"/>
      <c r="J35" s="3"/>
      <c r="P35" s="61" t="s">
        <v>53</v>
      </c>
      <c r="Q35" s="88">
        <v>34</v>
      </c>
      <c r="R35" s="14">
        <f>IF(Q35="","",IF(Q35="F",0,IF(Q35=18,2,IF(Q35&gt;18,3,1))))</f>
        <v>3</v>
      </c>
      <c r="S35" s="15"/>
      <c r="T35" s="15"/>
      <c r="U35" s="5">
        <f>IF(Q35="G",19,IF(Q35="",0,Q35))</f>
        <v>34</v>
      </c>
      <c r="V35" s="7">
        <f>IF(Q35="","",IF(U35=36,36,IF(U35=0,-36,IF(U35=19,19,IF(U35="f",-19,U35-(36-U35))))))</f>
        <v>32</v>
      </c>
    </row>
    <row r="36" ht="16">
      <c r="G36" s="26"/>
      <c r="H36" s="26"/>
      <c r="I36" s="3"/>
      <c r="J36" s="3"/>
      <c r="P36" s="61" t="s">
        <v>53</v>
      </c>
      <c r="Q36" s="64">
        <v>30</v>
      </c>
      <c r="R36" s="16">
        <f>IF(Q36="","",IF(Q36="F",0,IF(Q36=18,2,IF(Q36&gt;18,3,1))))</f>
        <v>3</v>
      </c>
      <c r="S36" s="17">
        <f>SUM(R30:R36)</f>
        <v>21</v>
      </c>
      <c r="T36" s="17">
        <f>SUM(V30:V36)</f>
        <v>164</v>
      </c>
      <c r="U36" s="5">
        <f>IF(Q36="G",19,IF(Q36="",0,Q36))</f>
        <v>30</v>
      </c>
      <c r="V36" s="7">
        <f>IF(Q36="","",IF(U36=36,36,IF(U36=0,-36,IF(U36=19,19,IF(U36="f",-19,U36-(36-U36))))))</f>
        <v>24</v>
      </c>
    </row>
    <row r="37" ht="16">
      <c r="G37" s="26"/>
      <c r="H37" s="26"/>
      <c r="I37" s="3"/>
      <c r="J37" s="3"/>
      <c r="P37" s="60" t="s">
        <v>41</v>
      </c>
      <c r="Q37" s="90">
        <v>8</v>
      </c>
      <c r="R37" s="12">
        <f>IF(Q37="","",IF(Q37="F",0,IF(Q37=18,2,IF(Q37&gt;18,3,1))))</f>
        <v>1</v>
      </c>
      <c r="S37" s="13"/>
      <c r="T37" s="13"/>
      <c r="U37" s="5">
        <f>IF(Q37="G",19,IF(Q37="",0,Q37))</f>
        <v>8</v>
      </c>
      <c r="V37" s="7">
        <f>IF(Q37="","",IF(U37=36,36,IF(U37=0,-36,IF(U37=19,19,IF(U37="f",-19,U37-(36-U37))))))</f>
        <v>-20</v>
      </c>
    </row>
    <row r="38" ht="15">
      <c r="G38" s="21"/>
      <c r="H38" s="21"/>
      <c r="I38" s="3"/>
      <c r="J38" s="3"/>
      <c r="P38" s="50" t="s">
        <v>41</v>
      </c>
      <c r="Q38" s="93">
        <v>14</v>
      </c>
      <c r="R38" s="14">
        <f>IF(Q38="","",IF(Q38="F",0,IF(Q38=18,2,IF(Q38&gt;18,3,1))))</f>
        <v>1</v>
      </c>
      <c r="S38" s="15"/>
      <c r="T38" s="15"/>
      <c r="U38" s="5">
        <f>IF(Q38="G",19,IF(Q38="",0,Q38))</f>
        <v>14</v>
      </c>
      <c r="V38" s="7">
        <f>IF(Q38="","",IF(U38=36,36,IF(U38=0,-36,IF(U38=19,19,IF(U38="f",-19,U38-(36-U38))))))</f>
        <v>-8</v>
      </c>
    </row>
    <row r="39" ht="15">
      <c r="G39" s="8"/>
      <c r="H39" s="8"/>
      <c r="P39" s="50" t="s">
        <v>41</v>
      </c>
      <c r="Q39" s="89">
        <v>10</v>
      </c>
      <c r="R39" s="14">
        <f>IF(Q39="","",IF(Q39="F",0,IF(Q39=18,2,IF(Q39&gt;18,3,1))))</f>
        <v>1</v>
      </c>
      <c r="S39" s="15"/>
      <c r="T39" s="15"/>
      <c r="U39" s="5">
        <f>IF(Q39="G",19,IF(Q39="",0,Q39))</f>
        <v>10</v>
      </c>
      <c r="V39" s="7">
        <f>IF(Q39="","",IF(U39=36,36,IF(U39=0,-36,IF(U39=19,19,IF(U39="f",-19,U39-(36-U39))))))</f>
        <v>-16</v>
      </c>
    </row>
    <row r="40" ht="15">
      <c r="G40" s="8"/>
      <c r="H40" s="8"/>
      <c r="P40" s="50" t="s">
        <v>41</v>
      </c>
      <c r="Q40" s="89">
        <v>36</v>
      </c>
      <c r="R40" s="14">
        <f>IF(Q40="","",IF(Q40="F",0,IF(Q40=18,2,IF(Q40&gt;18,3,1))))</f>
        <v>3</v>
      </c>
      <c r="S40" s="15"/>
      <c r="T40" s="15"/>
      <c r="U40" s="5">
        <f>IF(Q40="G",19,IF(Q40="",0,Q40))</f>
        <v>36</v>
      </c>
      <c r="V40" s="7">
        <f>IF(Q40="","",IF(U40=36,36,IF(U40=0,-36,IF(U40=19,19,IF(U40="f",-19,U40-(36-U40))))))</f>
        <v>36</v>
      </c>
    </row>
    <row r="41" ht="16">
      <c r="G41" s="8"/>
      <c r="H41" s="8"/>
      <c r="P41" s="57" t="s">
        <v>41</v>
      </c>
      <c r="Q41" s="56">
        <v>12</v>
      </c>
      <c r="R41" s="14">
        <f>IF(Q41="","",IF(Q41="F",0,IF(Q41=18,2,IF(Q41&gt;18,3,1))))</f>
        <v>1</v>
      </c>
      <c r="S41" s="15"/>
      <c r="T41" s="15"/>
      <c r="U41" s="5">
        <f>IF(Q41="G",19,IF(Q41="",0,Q41))</f>
        <v>12</v>
      </c>
      <c r="V41" s="7">
        <f>IF(Q41="","",IF(U41=36,36,IF(U41=0,-36,IF(U41=19,19,IF(U41="f",-19,U41-(36-U41))))))</f>
        <v>-12</v>
      </c>
    </row>
    <row r="42" ht="15">
      <c r="G42" s="8"/>
      <c r="H42" s="8"/>
      <c r="P42" s="61" t="s">
        <v>41</v>
      </c>
      <c r="Q42" s="88">
        <v>16</v>
      </c>
      <c r="R42" s="14">
        <f>IF(Q42="","",IF(Q42="F",0,IF(Q42=18,2,IF(Q42&gt;18,3,1))))</f>
        <v>1</v>
      </c>
      <c r="S42" s="15"/>
      <c r="T42" s="15"/>
      <c r="U42" s="5">
        <f>IF(Q42="G",19,IF(Q42="",0,Q42))</f>
        <v>16</v>
      </c>
      <c r="V42" s="7">
        <f>IF(Q42="","",IF(U42=36,36,IF(U42=0,-36,IF(U42=19,19,IF(U42="f",-19,U42-(36-U42))))))</f>
        <v>-4</v>
      </c>
    </row>
    <row r="43" ht="16">
      <c r="G43" s="8"/>
      <c r="H43" s="8"/>
      <c r="P43" s="61" t="s">
        <v>41</v>
      </c>
      <c r="Q43" s="64">
        <v>20</v>
      </c>
      <c r="R43" s="16">
        <f>IF(Q43="","",IF(Q43="F",0,IF(Q43=18,2,IF(Q43&gt;18,3,1))))</f>
        <v>3</v>
      </c>
      <c r="S43" s="17">
        <f>SUM(R37:R43)</f>
        <v>11</v>
      </c>
      <c r="T43" s="17">
        <f>SUM(V37:V43)</f>
        <v>-20</v>
      </c>
      <c r="U43" s="5">
        <f>IF(Q43="G",19,IF(Q43="",0,Q43))</f>
        <v>20</v>
      </c>
      <c r="V43" s="7">
        <f>IF(Q43="","",IF(U43=36,36,IF(U43=0,-36,IF(U43=19,19,IF(U43="f",-19,U43-(36-U43))))))</f>
        <v>4</v>
      </c>
    </row>
    <row r="44" ht="15">
      <c r="G44" s="8"/>
      <c r="H44" s="8"/>
      <c r="P44" s="61" t="s">
        <v>33</v>
      </c>
      <c r="Q44" s="88">
        <v>22</v>
      </c>
      <c r="R44" s="12">
        <f>IF(Q44="","",IF(Q44="F",0,IF(Q44=18,2,IF(Q44&gt;18,3,1))))</f>
        <v>3</v>
      </c>
      <c r="S44" s="13"/>
      <c r="T44" s="13"/>
      <c r="U44" s="5">
        <f>IF(Q44="G",19,IF(Q44="",0,Q44))</f>
        <v>22</v>
      </c>
      <c r="V44" s="7">
        <f>IF(Q44="","",IF(U44=36,36,IF(U44=0,-36,IF(U44=19,19,IF(U44="f",-19,U44-(36-U44))))))</f>
        <v>8</v>
      </c>
    </row>
    <row r="45" ht="16">
      <c r="G45" s="8"/>
      <c r="H45" s="8"/>
      <c r="P45" s="60" t="s">
        <v>33</v>
      </c>
      <c r="Q45" s="66">
        <v>20</v>
      </c>
      <c r="R45" s="14">
        <f>IF(Q45="","",IF(Q45="F",0,IF(Q45=18,2,IF(Q45&gt;18,3,1))))</f>
        <v>3</v>
      </c>
      <c r="S45" s="15"/>
      <c r="T45" s="15"/>
      <c r="U45" s="5">
        <f>IF(Q45="G",19,IF(Q45="",0,Q45))</f>
        <v>20</v>
      </c>
      <c r="V45" s="7">
        <f>IF(Q45="","",IF(U45=36,36,IF(U45=0,-36,IF(U45=19,19,IF(U45="f",-19,U45-(36-U45))))))</f>
        <v>4</v>
      </c>
    </row>
    <row r="46" ht="15">
      <c r="G46" s="8"/>
      <c r="H46" s="8"/>
      <c r="P46" s="50" t="s">
        <v>33</v>
      </c>
      <c r="Q46" s="89">
        <v>18</v>
      </c>
      <c r="R46" s="14">
        <f>IF(Q46="","",IF(Q46="F",0,IF(Q46=18,2,IF(Q46&gt;18,3,1))))</f>
        <v>2</v>
      </c>
      <c r="S46" s="15"/>
      <c r="T46" s="15"/>
      <c r="U46" s="5">
        <f>IF(Q46="G",19,IF(Q46="",0,Q46))</f>
        <v>18</v>
      </c>
      <c r="V46" s="7">
        <f>IF(Q46="","",IF(U46=36,36,IF(U46=0,-36,IF(U46=19,19,IF(U46="f",-19,U46-(36-U46))))))</f>
        <v>0</v>
      </c>
    </row>
    <row r="47" ht="15">
      <c r="G47" s="8"/>
      <c r="H47" s="8"/>
      <c r="P47" s="50" t="s">
        <v>33</v>
      </c>
      <c r="Q47" s="65">
        <v>12</v>
      </c>
      <c r="R47" s="14">
        <f>IF(Q47="","",IF(Q47="F",0,IF(Q47=18,2,IF(Q47&gt;18,3,1))))</f>
        <v>1</v>
      </c>
      <c r="S47" s="15"/>
      <c r="T47" s="15"/>
      <c r="U47" s="5">
        <f>IF(Q47="G",19,IF(Q47="",0,Q47))</f>
        <v>12</v>
      </c>
      <c r="V47" s="7">
        <f>IF(Q47="","",IF(U47=36,36,IF(U47=0,-36,IF(U47=19,19,IF(U47="f",-19,U47-(36-U47))))))</f>
        <v>-12</v>
      </c>
    </row>
    <row r="48" ht="15">
      <c r="P48" s="50" t="s">
        <v>33</v>
      </c>
      <c r="Q48" s="89">
        <v>24</v>
      </c>
      <c r="R48" s="14">
        <f>IF(Q48="","",IF(Q48="F",0,IF(Q48=18,2,IF(Q48&gt;18,3,1))))</f>
        <v>3</v>
      </c>
      <c r="S48" s="15"/>
      <c r="T48" s="15"/>
      <c r="U48" s="5">
        <f>IF(Q48="G",19,IF(Q48="",0,Q48))</f>
        <v>24</v>
      </c>
      <c r="V48" s="7">
        <f>IF(Q48="","",IF(U48=36,36,IF(U48=0,-36,IF(U48=19,19,IF(U48="f",-19,U48-(36-U48))))))</f>
        <v>12</v>
      </c>
    </row>
    <row r="49" ht="16">
      <c r="P49" s="57" t="s">
        <v>33</v>
      </c>
      <c r="Q49" s="56">
        <v>20</v>
      </c>
      <c r="R49" s="14">
        <f>IF(Q49="","",IF(Q49="F",0,IF(Q49=18,2,IF(Q49&gt;18,3,1))))</f>
        <v>3</v>
      </c>
      <c r="S49" s="15"/>
      <c r="T49" s="15"/>
      <c r="U49" s="5">
        <f>IF(Q49="G",19,IF(Q49="",0,Q49))</f>
        <v>20</v>
      </c>
      <c r="V49" s="7">
        <f>IF(Q49="","",IF(U49=36,36,IF(U49=0,-36,IF(U49=19,19,IF(U49="f",-19,U49-(36-U49))))))</f>
        <v>4</v>
      </c>
    </row>
    <row r="50" ht="16">
      <c r="P50" s="61" t="s">
        <v>33</v>
      </c>
      <c r="Q50" s="88">
        <v>28</v>
      </c>
      <c r="R50" s="16">
        <f>IF(Q50="","",IF(Q50="F",0,IF(Q50=18,2,IF(Q50&gt;18,3,1))))</f>
        <v>3</v>
      </c>
      <c r="S50" s="17">
        <f>SUM(R44:R50)</f>
        <v>18</v>
      </c>
      <c r="T50" s="17">
        <f>SUM(V44:V50)</f>
        <v>36</v>
      </c>
      <c r="U50" s="5">
        <f>IF(Q50="G",19,IF(Q50="",0,Q50))</f>
        <v>28</v>
      </c>
      <c r="V50" s="7">
        <f>IF(Q50="","",IF(U50=36,36,IF(U50=0,-36,IF(U50=19,19,IF(U50="f",-19,U50-(36-U50))))))</f>
        <v>20</v>
      </c>
    </row>
    <row r="51" ht="25">
      <c r="P51" s="61" t="s">
        <v>40</v>
      </c>
      <c r="Q51" s="64">
        <v>14</v>
      </c>
      <c r="R51" s="12">
        <f>IF(Q51="","",IF(Q51="F",0,IF(Q51=18,2,IF(Q51&gt;18,3,1))))</f>
        <v>1</v>
      </c>
      <c r="S51" s="13"/>
      <c r="T51" s="13"/>
      <c r="U51" s="5">
        <f>IF(Q51="G",19,IF(Q51="",0,Q51))</f>
        <v>14</v>
      </c>
      <c r="V51" s="7">
        <f>IF(Q51="","",IF(U51=36,36,IF(U51=0,-36,IF(U51=19,19,IF(U51="f",-19,U51-(36-U51))))))</f>
        <v>-8</v>
      </c>
    </row>
    <row r="52" ht="25">
      <c r="P52" s="61" t="s">
        <v>40</v>
      </c>
      <c r="Q52" s="88">
        <v>34</v>
      </c>
      <c r="R52" s="14">
        <f>IF(Q52="","",IF(Q52="F",0,IF(Q52=18,2,IF(Q52&gt;18,3,1))))</f>
        <v>3</v>
      </c>
      <c r="S52" s="15"/>
      <c r="T52" s="15"/>
      <c r="U52" s="5">
        <f>IF(Q52="G",19,IF(Q52="",0,Q52))</f>
        <v>34</v>
      </c>
      <c r="V52" s="7">
        <f>IF(Q52="","",IF(U52=36,36,IF(U52=0,-36,IF(U52=19,19,IF(U52="f",-19,U52-(36-U52))))))</f>
        <v>32</v>
      </c>
    </row>
    <row r="53" ht="26">
      <c r="P53" s="60" t="s">
        <v>40</v>
      </c>
      <c r="Q53" s="90">
        <v>14</v>
      </c>
      <c r="R53" s="14">
        <f>IF(Q53="","",IF(Q53="F",0,IF(Q53=18,2,IF(Q53&gt;18,3,1))))</f>
        <v>1</v>
      </c>
      <c r="S53" s="15"/>
      <c r="T53" s="15"/>
      <c r="U53" s="5">
        <f>IF(Q53="G",19,IF(Q53="",0,Q53))</f>
        <v>14</v>
      </c>
      <c r="V53" s="7">
        <f>IF(Q53="","",IF(U53=36,36,IF(U53=0,-36,IF(U53=19,19,IF(U53="f",-19,U53-(36-U53))))))</f>
        <v>-8</v>
      </c>
    </row>
    <row r="54" ht="25">
      <c r="P54" s="50" t="s">
        <v>40</v>
      </c>
      <c r="Q54" s="89">
        <v>12</v>
      </c>
      <c r="R54" s="14">
        <f>IF(Q54="","",IF(Q54="F",0,IF(Q54=18,2,IF(Q54&gt;18,3,1))))</f>
        <v>1</v>
      </c>
      <c r="S54" s="15"/>
      <c r="T54" s="15"/>
      <c r="U54" s="5">
        <f>IF(Q54="G",19,IF(Q54="",0,Q54))</f>
        <v>12</v>
      </c>
      <c r="V54" s="7">
        <f>IF(Q54="","",IF(U54=36,36,IF(U54=0,-36,IF(U54=19,19,IF(U54="f",-19,U54-(36-U54))))))</f>
        <v>-12</v>
      </c>
    </row>
    <row r="55" ht="25">
      <c r="P55" s="50" t="s">
        <v>40</v>
      </c>
      <c r="Q55" s="89">
        <v>4</v>
      </c>
      <c r="R55" s="14">
        <f>IF(Q55="","",IF(Q55="F",0,IF(Q55=18,2,IF(Q55&gt;18,3,1))))</f>
        <v>1</v>
      </c>
      <c r="S55" s="15"/>
      <c r="T55" s="15"/>
      <c r="U55" s="5">
        <f>IF(Q55="G",19,IF(Q55="",0,Q55))</f>
        <v>4</v>
      </c>
      <c r="V55" s="7">
        <f>IF(Q55="","",IF(U55=36,36,IF(U55=0,-36,IF(U55=19,19,IF(U55="f",-19,U55-(36-U55))))))</f>
        <v>-28</v>
      </c>
    </row>
    <row r="56" ht="25">
      <c r="P56" s="50" t="s">
        <v>40</v>
      </c>
      <c r="Q56" s="89">
        <v>20</v>
      </c>
      <c r="R56" s="14">
        <f>IF(Q56="","",IF(Q56="F",0,IF(Q56=18,2,IF(Q56&gt;18,3,1))))</f>
        <v>3</v>
      </c>
      <c r="S56" s="15"/>
      <c r="T56" s="15"/>
      <c r="U56" s="5">
        <f>IF(Q56="G",19,IF(Q56="",0,Q56))</f>
        <v>20</v>
      </c>
      <c r="V56" s="7">
        <f>IF(Q56="","",IF(U56=36,36,IF(U56=0,-36,IF(U56=19,19,IF(U56="f",-19,U56-(36-U56))))))</f>
        <v>4</v>
      </c>
    </row>
    <row r="57" ht="26">
      <c r="P57" s="57" t="s">
        <v>40</v>
      </c>
      <c r="Q57" s="56">
        <v>6</v>
      </c>
      <c r="R57" s="16">
        <f>IF(Q57="","",IF(Q57="F",0,IF(Q57=18,2,IF(Q57&gt;18,3,1))))</f>
        <v>1</v>
      </c>
      <c r="S57" s="17">
        <f>SUM(R51:R57)</f>
        <v>11</v>
      </c>
      <c r="T57" s="17">
        <f>SUM(V51:V57)</f>
        <v>-44</v>
      </c>
      <c r="U57" s="5">
        <f>IF(Q57="G",19,IF(Q57="",0,Q57))</f>
        <v>6</v>
      </c>
      <c r="V57" s="7">
        <f>IF(Q57="","",IF(U57=36,36,IF(U57=0,-36,IF(U57=19,19,IF(U57="f",-19,U57-(36-U57))))))</f>
        <v>-24</v>
      </c>
    </row>
    <row r="58">
      <c r="P58" s="21"/>
      <c r="Q58" s="4"/>
      <c r="V58" s="7" t="str">
        <f>IF(U58=0,"",IF(U58=19,"",U58-(36-U58)))</f>
        <v/>
      </c>
    </row>
    <row r="66">
      <c r="G66" s="7"/>
      <c r="H66" s="7"/>
    </row>
    <row r="67">
      <c r="G67" s="7"/>
      <c r="H67" s="7"/>
    </row>
    <row r="68">
      <c r="G68" s="7"/>
      <c r="H68" s="7"/>
    </row>
    <row r="69">
      <c r="G69" s="7"/>
      <c r="H69" s="7"/>
    </row>
    <row r="70">
      <c r="G70" s="7"/>
      <c r="H70" s="7"/>
    </row>
    <row r="294">
      <c r="B294" s="7" t="s">
        <v>25</v>
      </c>
    </row>
    <row r="296">
      <c r="B296" s="7" t="s">
        <v>7</v>
      </c>
    </row>
    <row r="298">
      <c r="B298" s="27" t="s">
        <v>19</v>
      </c>
    </row>
    <row r="300">
      <c r="B300" s="7" t="s">
        <v>8</v>
      </c>
    </row>
    <row r="301">
      <c r="C301" s="7"/>
      <c r="D301" s="7"/>
      <c r="E301" s="7"/>
      <c r="F301" s="7"/>
    </row>
    <row r="302">
      <c r="B302" s="7" t="s">
        <v>10</v>
      </c>
      <c r="C302" s="7"/>
      <c r="D302" s="7"/>
      <c r="E302" s="7"/>
      <c r="F302" s="7"/>
    </row>
    <row r="303">
      <c r="B303" s="7" t="s">
        <v>15</v>
      </c>
      <c r="C303" s="7"/>
    </row>
    <row r="304">
      <c r="C304" s="7" t="s">
        <v>16</v>
      </c>
    </row>
    <row r="306" ht="25">
      <c r="C306" s="11" t="str">
        <f>$B$1</f>
        <v>VILLENEUVE PETANQUE 1</v>
      </c>
      <c r="D306" s="11" t="str">
        <f>$B$2</f>
        <v>ST FLORENTIN 3</v>
      </c>
      <c r="E306" s="1"/>
      <c r="F306" s="2" t="str">
        <f>IF(E306="","",IF(E306="F","G",IF(E306="G","F",36-E306)))</f>
        <v/>
      </c>
    </row>
    <row r="307" ht="15">
      <c r="C307" s="11" t="str">
        <f>$B$3</f>
        <v>COURLON 1</v>
      </c>
      <c r="D307" s="11" t="s">
        <v>1</v>
      </c>
      <c r="E307" s="1"/>
      <c r="F307" s="2" t="str">
        <f>IF(E307="","",IF(E307="F","G",IF(E307="G","F",36-E307)))</f>
        <v/>
      </c>
    </row>
    <row r="308">
      <c r="C308" s="7"/>
      <c r="D308" s="7"/>
      <c r="E308" s="7"/>
      <c r="F308" s="7"/>
    </row>
    <row r="309">
      <c r="C309" s="7" t="s">
        <v>18</v>
      </c>
      <c r="D309" s="7"/>
      <c r="E309" s="7"/>
      <c r="F309" s="7"/>
    </row>
    <row r="311">
      <c r="B311" s="7" t="s">
        <v>17</v>
      </c>
    </row>
    <row r="313">
      <c r="B313" s="7" t="s">
        <v>9</v>
      </c>
      <c r="C313" s="4"/>
      <c r="D313" s="4"/>
    </row>
    <row r="314">
      <c r="C314" s="4"/>
      <c r="D314" s="4"/>
    </row>
    <row r="315">
      <c r="B315" s="7" t="s">
        <v>10</v>
      </c>
      <c r="C315" s="4"/>
      <c r="D315" s="4"/>
      <c r="E315" s="7"/>
      <c r="F315" s="7"/>
    </row>
    <row r="316">
      <c r="B316" s="7" t="s">
        <v>11</v>
      </c>
      <c r="C316" s="7"/>
      <c r="D316" s="7"/>
      <c r="E316" s="7"/>
      <c r="F316" s="7"/>
    </row>
    <row r="317">
      <c r="C317" s="7" t="s">
        <v>12</v>
      </c>
      <c r="D317" s="7"/>
      <c r="E317" s="4"/>
      <c r="F317" s="4"/>
    </row>
    <row r="318">
      <c r="C318" s="4"/>
      <c r="D318" s="4"/>
      <c r="E318" s="4"/>
      <c r="F318" s="4"/>
    </row>
    <row r="319" ht="25">
      <c r="C319" s="11" t="str">
        <f>$B$1</f>
        <v>VILLENEUVE PETANQUE 1</v>
      </c>
      <c r="D319" s="11" t="str">
        <f>$B$2</f>
        <v>ST FLORENTIN 3</v>
      </c>
      <c r="E319" s="1"/>
      <c r="F319" s="2" t="str">
        <f>IF(E319="","",IF(E319="F","G",IF(E319="G","F",36-E319)))</f>
        <v/>
      </c>
    </row>
    <row r="320" ht="15">
      <c r="C320" s="11" t="str">
        <f>$B$3</f>
        <v>COURLON 1</v>
      </c>
      <c r="D320" s="11" t="s">
        <v>1</v>
      </c>
      <c r="E320" s="1"/>
      <c r="F320" s="2" t="str">
        <f>IF(E320="","",IF(E320="F","G",IF(E320="G","F",36-E320)))</f>
        <v/>
      </c>
    </row>
    <row r="321" customHeight="1" ht="14"/>
    <row r="322">
      <c r="C322" s="7" t="s">
        <v>13</v>
      </c>
      <c r="D322" s="7"/>
      <c r="E322" s="7"/>
      <c r="F322" s="7"/>
    </row>
    <row r="323">
      <c r="B323" s="7" t="s">
        <v>14</v>
      </c>
      <c r="C323" s="7"/>
      <c r="D323" s="7"/>
      <c r="E323" s="4"/>
      <c r="F323" s="4"/>
    </row>
    <row r="324">
      <c r="C324" s="7"/>
      <c r="D324" s="7"/>
      <c r="E324" s="4"/>
      <c r="F324" s="4"/>
    </row>
    <row r="325">
      <c r="C325" s="7"/>
      <c r="D325" s="7"/>
      <c r="E325" s="4"/>
      <c r="F325" s="4"/>
    </row>
    <row r="326">
      <c r="B326" s="9" t="s">
        <v>24</v>
      </c>
      <c r="D326" s="28"/>
      <c r="E326" s="28"/>
      <c r="F326" s="28"/>
      <c r="G326" s="28"/>
    </row>
    <row r="328">
      <c r="B328" s="29" t="s">
        <v>20</v>
      </c>
      <c r="C328" s="30"/>
      <c r="D328" s="30"/>
      <c r="E328" s="31"/>
      <c r="F328" s="31"/>
      <c r="G328" s="30"/>
      <c r="H328" s="30"/>
      <c r="I328" s="31"/>
    </row>
    <row r="329">
      <c r="B329" s="4"/>
    </row>
  </sheetData>
  <sortState xmlns:xlrd2="http://schemas.microsoft.com/office/spreadsheetml/2017/richdata2" ref="H15:J22">
    <sortCondition descending="1" ref="I15"/>
    <sortCondition descending="1" ref="J15"/>
  </sortState>
  <mergeCells count="17">
    <mergeCell ref="C1:F1"/>
    <mergeCell ref="G1:J1"/>
    <mergeCell ref="C6:F6"/>
    <mergeCell ref="G6:J6"/>
    <mergeCell ref="C11:F11"/>
    <mergeCell ref="G11:J11"/>
    <mergeCell ref="G13:J13"/>
    <mergeCell ref="G14:H14"/>
    <mergeCell ref="L15:L16"/>
    <mergeCell ref="C16:F16"/>
    <mergeCell ref="L17:L18"/>
    <mergeCell ref="L19:L20"/>
    <mergeCell ref="C21:F21"/>
    <mergeCell ref="B27:K27"/>
    <mergeCell ref="B28:K28"/>
    <mergeCell ref="B29:K29"/>
    <mergeCell ref="B30:K30"/>
  </mergeCells>
  <conditionalFormatting sqref="L25:N30 G31:J38 O1:O54 L12:L15 M12:N20 P58:Q58 K19:K26 P1:U1 R2:U57 L21 L17 L19 I26:J26 I15:J22">
    <cfRule type="cellIs" dxfId="157" priority="861" stopIfTrue="1" operator="equal">
      <formula>"Exempt"</formula>
    </cfRule>
  </conditionalFormatting>
  <conditionalFormatting sqref="G14:G22 I14:J14">
    <cfRule type="cellIs" dxfId="156" priority="860" stopIfTrue="1" operator="equal">
      <formula>"Exempt"</formula>
    </cfRule>
  </conditionalFormatting>
  <conditionalFormatting sqref="G13">
    <cfRule type="cellIs" dxfId="155" priority="601" stopIfTrue="1" operator="equal">
      <formula>"Exempt"</formula>
    </cfRule>
  </conditionalFormatting>
  <conditionalFormatting sqref="C12:F15 C22:F25 C17:F20 C2:F5 C7:F10">
    <cfRule type="cellIs" dxfId="154" priority="336" stopIfTrue="1" operator="equal">
      <formula>"Exempt"</formula>
    </cfRule>
  </conditionalFormatting>
  <conditionalFormatting sqref="G2:J5 G7:J10">
    <cfRule type="cellIs" dxfId="153" priority="335" stopIfTrue="1" operator="equal">
      <formula>"Exempt"</formula>
    </cfRule>
  </conditionalFormatting>
  <conditionalFormatting sqref="H26">
    <cfRule type="cellIs" dxfId="152" priority="155" stopIfTrue="1" operator="equal">
      <formula>"Exempt"</formula>
    </cfRule>
  </conditionalFormatting>
  <conditionalFormatting sqref="P2:Q5">
    <cfRule type="cellIs" dxfId="151" priority="22" stopIfTrue="1" operator="equal">
      <formula>"Exempt"</formula>
    </cfRule>
  </conditionalFormatting>
  <conditionalFormatting sqref="P6:Q9">
    <cfRule type="cellIs" dxfId="150" priority="21" stopIfTrue="1" operator="equal">
      <formula>"Exempt"</formula>
    </cfRule>
  </conditionalFormatting>
  <conditionalFormatting sqref="P10:Q13">
    <cfRule type="cellIs" dxfId="149" priority="20" stopIfTrue="1" operator="equal">
      <formula>"Exempt"</formula>
    </cfRule>
  </conditionalFormatting>
  <conditionalFormatting sqref="P14:Q17">
    <cfRule type="cellIs" dxfId="148" priority="19" stopIfTrue="1" operator="equal">
      <formula>"Exempt"</formula>
    </cfRule>
  </conditionalFormatting>
  <conditionalFormatting sqref="P18:Q21">
    <cfRule type="cellIs" dxfId="147" priority="18" stopIfTrue="1" operator="equal">
      <formula>"Exempt"</formula>
    </cfRule>
  </conditionalFormatting>
  <conditionalFormatting sqref="P22:Q25">
    <cfRule type="cellIs" dxfId="146" priority="17" stopIfTrue="1" operator="equal">
      <formula>"Exempt"</formula>
    </cfRule>
  </conditionalFormatting>
  <conditionalFormatting sqref="P26:Q29">
    <cfRule type="cellIs" dxfId="145" priority="16" stopIfTrue="1" operator="equal">
      <formula>"Exempt"</formula>
    </cfRule>
  </conditionalFormatting>
  <conditionalFormatting sqref="P30:Q33">
    <cfRule type="cellIs" dxfId="144" priority="15" stopIfTrue="1" operator="equal">
      <formula>"Exempt"</formula>
    </cfRule>
  </conditionalFormatting>
  <conditionalFormatting sqref="P34:Q37">
    <cfRule type="cellIs" dxfId="143" priority="14" stopIfTrue="1" operator="equal">
      <formula>"Exempt"</formula>
    </cfRule>
  </conditionalFormatting>
  <conditionalFormatting sqref="P38:Q41">
    <cfRule type="cellIs" dxfId="142" priority="13" stopIfTrue="1" operator="equal">
      <formula>"Exempt"</formula>
    </cfRule>
  </conditionalFormatting>
  <conditionalFormatting sqref="P42:Q45">
    <cfRule type="cellIs" dxfId="141" priority="12" stopIfTrue="1" operator="equal">
      <formula>"Exempt"</formula>
    </cfRule>
  </conditionalFormatting>
  <conditionalFormatting sqref="P46:Q49">
    <cfRule type="cellIs" dxfId="140" priority="11" stopIfTrue="1" operator="equal">
      <formula>"Exempt"</formula>
    </cfRule>
  </conditionalFormatting>
  <conditionalFormatting sqref="P50:Q53">
    <cfRule type="cellIs" dxfId="139" priority="10" stopIfTrue="1" operator="equal">
      <formula>"Exempt"</formula>
    </cfRule>
  </conditionalFormatting>
  <conditionalFormatting sqref="P54:Q57">
    <cfRule type="cellIs" dxfId="138" priority="9" stopIfTrue="1" operator="equal">
      <formula>"Exempt"</formula>
    </cfRule>
  </conditionalFormatting>
  <conditionalFormatting sqref="H15">
    <cfRule type="cellIs" dxfId="137" priority="8" stopIfTrue="1" operator="equal">
      <formula>"Exempt"</formula>
    </cfRule>
  </conditionalFormatting>
  <conditionalFormatting sqref="H16">
    <cfRule type="cellIs" dxfId="136" priority="7" stopIfTrue="1" operator="equal">
      <formula>"Exempt"</formula>
    </cfRule>
  </conditionalFormatting>
  <conditionalFormatting sqref="H17">
    <cfRule type="cellIs" dxfId="135" priority="6" stopIfTrue="1" operator="equal">
      <formula>"Exempt"</formula>
    </cfRule>
  </conditionalFormatting>
  <conditionalFormatting sqref="H19">
    <cfRule type="cellIs" dxfId="134" priority="5" stopIfTrue="1" operator="equal">
      <formula>"Exempt"</formula>
    </cfRule>
  </conditionalFormatting>
  <conditionalFormatting sqref="H18">
    <cfRule type="cellIs" dxfId="133" priority="4" stopIfTrue="1" operator="equal">
      <formula>"Exempt"</formula>
    </cfRule>
  </conditionalFormatting>
  <conditionalFormatting sqref="H21">
    <cfRule type="cellIs" dxfId="132" priority="3" stopIfTrue="1" operator="equal">
      <formula>"Exempt"</formula>
    </cfRule>
  </conditionalFormatting>
  <conditionalFormatting sqref="H20">
    <cfRule type="cellIs" dxfId="131" priority="2" stopIfTrue="1" operator="equal">
      <formula>"Exempt"</formula>
    </cfRule>
  </conditionalFormatting>
  <conditionalFormatting sqref="H22">
    <cfRule type="cellIs" dxfId="130" priority="1" stopIfTrue="1" operator="equal">
      <formula>"Exempt"</formula>
    </cfRule>
  </conditionalFormatting>
  <printOptions horizontalCentered="1" verticalCentered="1"/>
  <pageMargins left="0.19685039370078741" right="0.15748031496062992" top="0.15748031496062992" bottom="0.27559055118110237" header="0.15748031496062992" footer="0.19685039370078741"/>
  <pageSetup paperSize="9" scale="97" orientation="landscape" r:id="rId1"/>
  <headerFooter alignWithMargins="0">
    <oddHeader>&amp;C&amp;18 &amp;"Arial,Gras"&amp;K0070C0CDC 2025 DIVISION 3  Groupe A</oddHeader>
  </headerFooter>
  <drawing r:id="rId2"/>
  <legacyDrawing r:id="rId3"/>
  <controls>
    <mc:AlternateContent xmlns:mc="http://schemas.openxmlformats.org/markup-compatibility/2006">
      <mc:Choice Requires="x14">
        <control shapeId="75777" r:id="rId4" name="CommandButton1">
          <controlPr defaultSize="0" print="0" autoLine="0" r:id="rId5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75777" r:id="rId4" name="CommandButton1"/>
      </mc:Fallback>
    </mc:AlternateContent>
    <mc:AlternateContent xmlns:mc="http://schemas.openxmlformats.org/markup-compatibility/2006">
      <mc:Choice Requires="x14">
        <control shapeId="75778" r:id="rId6" name="CommandButton2">
          <controlPr defaultSize="0" print="0" autoLine="0" r:id="rId7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5778" r:id="rId6" name="CommandButton2"/>
      </mc:Fallback>
    </mc:AlternateContent>
    <mc:AlternateContent xmlns:mc="http://schemas.openxmlformats.org/markup-compatibility/2006">
      <mc:Choice Requires="x14">
        <control shapeId="75779" r:id="rId8" name="CommandButton3">
          <controlPr defaultSize="0" autoLine="0" r:id="rId9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5779" r:id="rId8" name="CommandButton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V329"/>
  <sheetViews>
    <sheetView showGridLines="0" zoomScaleNormal="100" workbookViewId="0">
      <selection activeCell="H15" sqref="H15:H22"/>
    </sheetView>
  </sheetViews>
  <sheetFormatPr baseColWidth="10" defaultColWidth="39.28515625" defaultRowHeight="15" x14ac:dyDescent="0.2" outlineLevelRow="0" outlineLevelCol="0"/>
  <cols>
    <col min="1" max="1" width="3" style="39" customWidth="1"/>
    <col min="2" max="2" width="26.7109375" style="39" customWidth="1"/>
    <col min="3" max="3" width="24.7109375" style="42" customWidth="1"/>
    <col min="4" max="4" width="24.7109375" style="42" customWidth="1"/>
    <col min="5" max="5" width="5.7109375" style="41" customWidth="1"/>
    <col min="6" max="6" width="5.7109375" style="41" customWidth="1"/>
    <col min="7" max="7" width="24.7109375" style="42" customWidth="1"/>
    <col min="8" max="8" width="24.7109375" style="42" customWidth="1"/>
    <col min="9" max="9" width="5.7109375" style="41" customWidth="1"/>
    <col min="10" max="10" width="5.7109375" style="41" customWidth="1"/>
    <col min="11" max="11" width="0.42578125" style="39" customWidth="1"/>
    <col min="12" max="12" width="24.7109375" style="39" customWidth="1"/>
    <col min="13" max="13" width="5.7109375" style="41" customWidth="1"/>
    <col min="14" max="14" width="5.7109375" style="41" customWidth="1"/>
    <col min="15" max="15" width="13.5703125" style="39" hidden="1" customWidth="1"/>
    <col min="16" max="16" width="24.7109375" style="40" hidden="1" customWidth="1"/>
    <col min="17" max="17" width="10.7109375" style="39" hidden="1" customWidth="1"/>
    <col min="18" max="18" width="10.7109375" style="39" hidden="1" customWidth="1"/>
    <col min="19" max="19" width="10.7109375" style="39" hidden="1" customWidth="1"/>
    <col min="20" max="20" width="12.7109375" style="39" hidden="1" customWidth="1"/>
    <col min="21" max="21" width="10.7109375" style="39" hidden="1" customWidth="1"/>
    <col min="22" max="22" width="12.28515625" style="39" hidden="1" customWidth="1"/>
    <col min="23" max="16384" width="39.28515625" style="39"/>
  </cols>
  <sheetData>
    <row r="1" customHeight="1" ht="15">
      <c r="A1" s="87">
        <v>1</v>
      </c>
      <c r="B1" s="86" t="s">
        <v>48</v>
      </c>
      <c r="C1" s="105" t="s">
        <v>63</v>
      </c>
      <c r="D1" s="106"/>
      <c r="E1" s="106"/>
      <c r="F1" s="107"/>
      <c r="G1" s="105" t="s">
        <v>68</v>
      </c>
      <c r="H1" s="106"/>
      <c r="I1" s="106"/>
      <c r="J1" s="107"/>
      <c r="R1" s="43" t="s">
        <v>2</v>
      </c>
      <c r="S1" s="43" t="s">
        <v>4</v>
      </c>
      <c r="T1" s="39" t="s">
        <v>3</v>
      </c>
      <c r="U1" s="85" t="s">
        <v>26</v>
      </c>
      <c r="V1" s="85" t="s">
        <v>27</v>
      </c>
    </row>
    <row r="2" customHeight="1" ht="15">
      <c r="A2" s="84">
        <v>2</v>
      </c>
      <c r="B2" s="83" t="s">
        <v>49</v>
      </c>
      <c r="C2" s="61" t="str">
        <f>$B$1</f>
        <v>APPOIGNY 3</v>
      </c>
      <c r="D2" s="50" t="str">
        <f>$B$2</f>
        <v>HERY 1</v>
      </c>
      <c r="E2" s="64">
        <v>20</v>
      </c>
      <c r="F2" s="65">
        <f>IF(E2="","",IF(E2="F","G",IF(E2="G","F",36-E2)))</f>
        <v>16</v>
      </c>
      <c r="G2" s="61" t="str">
        <f>$B$1</f>
        <v>APPOIGNY 3</v>
      </c>
      <c r="H2" s="50" t="str">
        <f>$B$6</f>
        <v>TONNERRE 1</v>
      </c>
      <c r="I2" s="64">
        <v>14</v>
      </c>
      <c r="J2" s="65">
        <f>IF(I2="","",IF(I2="F","G",IF(I2="G","F",36-I2)))</f>
        <v>22</v>
      </c>
      <c r="P2" s="61" t="s">
        <v>56</v>
      </c>
      <c r="Q2" s="88">
        <v>12</v>
      </c>
      <c r="R2" s="63">
        <f>IF(Q2="","",IF(Q2="F",0,IF(Q2=18,2,IF(Q2&gt;18,3,1))))</f>
        <v>1</v>
      </c>
      <c r="S2" s="62"/>
      <c r="T2" s="62"/>
      <c r="U2" s="53">
        <f>IF(Q2="G",19,IF(Q2="",0,Q2))</f>
        <v>12</v>
      </c>
      <c r="V2" s="39">
        <f>IF(Q2="","",IF(U2=36,36,IF(U2=0,-36,IF(U2=19,19,IF(U2="f",-19,U2-(36-U2))))))</f>
        <v>-12</v>
      </c>
    </row>
    <row r="3" customHeight="1" ht="15">
      <c r="A3" s="84">
        <v>3</v>
      </c>
      <c r="B3" s="83" t="s">
        <v>32</v>
      </c>
      <c r="C3" s="61" t="str">
        <f>$B$3</f>
        <v>RAVIERES 3</v>
      </c>
      <c r="D3" s="50" t="str">
        <f>$B$4</f>
        <v>VAUX 3</v>
      </c>
      <c r="E3" s="64">
        <v>26</v>
      </c>
      <c r="F3" s="65">
        <f>IF(E3="","",IF(E3="F","G",IF(E3="G","F",36-E3)))</f>
        <v>10</v>
      </c>
      <c r="G3" s="61" t="str">
        <f>$B$3</f>
        <v>RAVIERES 3</v>
      </c>
      <c r="H3" s="50" t="str">
        <f>$B$5</f>
        <v>ANCY LE FRANC 2</v>
      </c>
      <c r="I3" s="64">
        <v>16</v>
      </c>
      <c r="J3" s="65">
        <f>IF(I3="","",IF(I3="F","G",IF(I3="G","F",36-I3)))</f>
        <v>20</v>
      </c>
      <c r="P3" s="61" t="s">
        <v>56</v>
      </c>
      <c r="Q3" s="64">
        <v>22</v>
      </c>
      <c r="R3" s="59">
        <f>IF(Q3="","",IF(Q3="F",0,IF(Q3=18,2,IF(Q3&gt;18,3,1))))</f>
        <v>3</v>
      </c>
      <c r="S3" s="58"/>
      <c r="T3" s="58"/>
      <c r="U3" s="53">
        <f>IF(Q3="G",19,IF(Q3="",0,Q3))</f>
        <v>22</v>
      </c>
      <c r="V3" s="39">
        <f>IF(Q3="","",IF(U3=36,36,IF(U3=0,-36,IF(U3=19,19,IF(U3="f",-19,U3-(36-U3))))))</f>
        <v>8</v>
      </c>
    </row>
    <row r="4" customHeight="1" ht="15">
      <c r="A4" s="84">
        <v>4</v>
      </c>
      <c r="B4" s="83" t="s">
        <v>54</v>
      </c>
      <c r="C4" s="61" t="str">
        <f>$B$5</f>
        <v>ANCY LE FRANC 2</v>
      </c>
      <c r="D4" s="50" t="str">
        <f>$B$6</f>
        <v>TONNERRE 1</v>
      </c>
      <c r="E4" s="64">
        <v>6</v>
      </c>
      <c r="F4" s="65">
        <f>IF(E4="","",IF(E4="F","G",IF(E4="G","F",36-E4)))</f>
        <v>30</v>
      </c>
      <c r="G4" s="61" t="str">
        <f>$B$7</f>
        <v>CHARBUY 1</v>
      </c>
      <c r="H4" s="50" t="str">
        <f>$B$4</f>
        <v>VAUX 3</v>
      </c>
      <c r="I4" s="64">
        <v>10</v>
      </c>
      <c r="J4" s="65">
        <f>IF(I4="","",IF(I4="F","G",IF(I4="G","F",36-I4)))</f>
        <v>26</v>
      </c>
      <c r="M4" s="39"/>
      <c r="N4" s="39"/>
      <c r="P4" s="61" t="s">
        <v>56</v>
      </c>
      <c r="Q4" s="88">
        <v>10</v>
      </c>
      <c r="R4" s="59">
        <f>IF(Q4="","",IF(Q4="F",0,IF(Q4=18,2,IF(Q4&gt;18,3,1))))</f>
        <v>1</v>
      </c>
      <c r="S4" s="58"/>
      <c r="T4" s="58"/>
      <c r="U4" s="53">
        <f>IF(Q4="G",19,IF(Q4="",0,Q4))</f>
        <v>10</v>
      </c>
      <c r="V4" s="39">
        <f>IF(Q4="","",IF(U4=36,36,IF(U4=0,-36,IF(U4=19,19,IF(U4="f",-19,U4-(36-U4))))))</f>
        <v>-16</v>
      </c>
    </row>
    <row r="5" customHeight="1" ht="15">
      <c r="A5" s="84">
        <v>5</v>
      </c>
      <c r="B5" s="83" t="s">
        <v>34</v>
      </c>
      <c r="C5" s="60" t="str">
        <f>$B$7</f>
        <v>CHARBUY 1</v>
      </c>
      <c r="D5" s="57" t="str">
        <f>$B$8</f>
        <v>AILLANT 2</v>
      </c>
      <c r="E5" s="66">
        <v>24</v>
      </c>
      <c r="F5" s="56">
        <f>IF(E5="","",IF(E5="F","G",IF(E5="G","F",36-E5)))</f>
        <v>12</v>
      </c>
      <c r="G5" s="60" t="str">
        <f>$B$8</f>
        <v>AILLANT 2</v>
      </c>
      <c r="H5" s="57" t="str">
        <f>$B$2</f>
        <v>HERY 1</v>
      </c>
      <c r="I5" s="66">
        <v>14</v>
      </c>
      <c r="J5" s="56">
        <f>IF(I5="","",IF(I5="F","G",IF(I5="G","F",36-I5)))</f>
        <v>22</v>
      </c>
      <c r="M5" s="39"/>
      <c r="N5" s="39"/>
      <c r="P5" s="60" t="s">
        <v>56</v>
      </c>
      <c r="Q5" s="90">
        <v>20</v>
      </c>
      <c r="R5" s="59">
        <f>IF(Q5="","",IF(Q5="F",0,IF(Q5=18,2,IF(Q5&gt;18,3,1))))</f>
        <v>3</v>
      </c>
      <c r="S5" s="58"/>
      <c r="T5" s="58"/>
      <c r="U5" s="53">
        <f>IF(Q5="G",19,IF(Q5="",0,Q5))</f>
        <v>20</v>
      </c>
      <c r="V5" s="39">
        <f>IF(Q5="","",IF(U5=36,36,IF(U5=0,-36,IF(U5=19,19,IF(U5="f",-19,U5-(36-U5))))))</f>
        <v>4</v>
      </c>
    </row>
    <row r="6" customHeight="1" ht="15">
      <c r="A6" s="84">
        <v>6</v>
      </c>
      <c r="B6" s="83" t="s">
        <v>50</v>
      </c>
      <c r="C6" s="105" t="s">
        <v>64</v>
      </c>
      <c r="D6" s="106"/>
      <c r="E6" s="106"/>
      <c r="F6" s="107"/>
      <c r="G6" s="105" t="s">
        <v>46</v>
      </c>
      <c r="H6" s="106"/>
      <c r="I6" s="106"/>
      <c r="J6" s="107"/>
      <c r="M6" s="39"/>
      <c r="N6" s="39"/>
      <c r="P6" s="50" t="s">
        <v>56</v>
      </c>
      <c r="Q6" s="89">
        <v>10</v>
      </c>
      <c r="R6" s="59">
        <f>IF(Q6="","",IF(Q6="F",0,IF(Q6=18,2,IF(Q6&gt;18,3,1))))</f>
        <v>1</v>
      </c>
      <c r="S6" s="58"/>
      <c r="T6" s="58"/>
      <c r="U6" s="53">
        <f>IF(Q6="G",19,IF(Q6="",0,Q6))</f>
        <v>10</v>
      </c>
      <c r="V6" s="39">
        <f>IF(Q6="","",IF(U6=36,36,IF(U6=0,-36,IF(U6=19,19,IF(U6="f",-19,U6-(36-U6))))))</f>
        <v>-16</v>
      </c>
    </row>
    <row r="7" customHeight="1" ht="15">
      <c r="A7" s="84">
        <v>7</v>
      </c>
      <c r="B7" s="83" t="s">
        <v>51</v>
      </c>
      <c r="C7" s="61" t="str">
        <f>$B$4</f>
        <v>VAUX 3</v>
      </c>
      <c r="D7" s="50" t="str">
        <f>$B$1</f>
        <v>APPOIGNY 3</v>
      </c>
      <c r="E7" s="64">
        <v>8</v>
      </c>
      <c r="F7" s="65">
        <f>IF(E7="","",IF(E7="F","G",IF(E7="G","F",36-E7)))</f>
        <v>28</v>
      </c>
      <c r="G7" s="61" t="str">
        <f>$B$6</f>
        <v>TONNERRE 1</v>
      </c>
      <c r="H7" s="50" t="str">
        <f>$B$7</f>
        <v>CHARBUY 1</v>
      </c>
      <c r="I7" s="64">
        <v>16</v>
      </c>
      <c r="J7" s="65">
        <f>IF(I7="","",IF(I7="F","G",IF(I7="G","F",36-I7)))</f>
        <v>20</v>
      </c>
      <c r="M7" s="39"/>
      <c r="N7" s="39"/>
      <c r="P7" s="50" t="s">
        <v>56</v>
      </c>
      <c r="Q7" s="89">
        <v>14</v>
      </c>
      <c r="R7" s="59">
        <f>IF(Q7="","",IF(Q7="F",0,IF(Q7=18,2,IF(Q7&gt;18,3,1))))</f>
        <v>1</v>
      </c>
      <c r="S7" s="58"/>
      <c r="T7" s="58"/>
      <c r="U7" s="53">
        <f>IF(Q7="G",19,IF(Q7="",0,Q7))</f>
        <v>14</v>
      </c>
      <c r="V7" s="39">
        <f>IF(Q7="","",IF(U7=36,36,IF(U7=0,-36,IF(U7=19,19,IF(U7="f",-19,U7-(36-U7))))))</f>
        <v>-8</v>
      </c>
    </row>
    <row r="8" customHeight="1" ht="15">
      <c r="A8" s="82">
        <v>8</v>
      </c>
      <c r="B8" s="81" t="s">
        <v>56</v>
      </c>
      <c r="C8" s="61" t="str">
        <f>$B$6</f>
        <v>TONNERRE 1</v>
      </c>
      <c r="D8" s="50" t="str">
        <f>$B$3</f>
        <v>RAVIERES 3</v>
      </c>
      <c r="E8" s="64">
        <v>26</v>
      </c>
      <c r="F8" s="65">
        <f>IF(E8="","",IF(E8="F","G",IF(E8="G","F",36-E8)))</f>
        <v>10</v>
      </c>
      <c r="G8" s="61" t="str">
        <f>$B$4</f>
        <v>VAUX 3</v>
      </c>
      <c r="H8" s="50" t="str">
        <f>$B$2</f>
        <v>HERY 1</v>
      </c>
      <c r="I8" s="64">
        <v>28</v>
      </c>
      <c r="J8" s="65">
        <f>IF(I8="","",IF(I8="F","G",IF(I8="G","F",36-I8)))</f>
        <v>8</v>
      </c>
      <c r="M8" s="39"/>
      <c r="N8" s="39"/>
      <c r="P8" s="50" t="s">
        <v>56</v>
      </c>
      <c r="Q8" s="65">
        <v>18</v>
      </c>
      <c r="R8" s="55">
        <f>IF(Q8="","",IF(Q8="F",0,IF(Q8=18,2,IF(Q8&gt;18,3,1))))</f>
        <v>2</v>
      </c>
      <c r="S8" s="54">
        <f>SUM(R2:R8)</f>
        <v>12</v>
      </c>
      <c r="T8" s="54">
        <f>SUM(V2:V8)</f>
        <v>-40</v>
      </c>
      <c r="U8" s="53">
        <f>IF(Q8="G",19,IF(Q8="",0,Q8))</f>
        <v>18</v>
      </c>
      <c r="V8" s="39">
        <f>IF(Q8="","",IF(U8=36,36,IF(U8=0,-36,IF(U8=19,19,IF(U8="f",-19,U8-(36-U8))))))</f>
        <v>0</v>
      </c>
    </row>
    <row r="9" customHeight="1" ht="15">
      <c r="A9" s="80"/>
      <c r="B9" s="80"/>
      <c r="C9" s="61" t="str">
        <f>$B$2</f>
        <v>HERY 1</v>
      </c>
      <c r="D9" s="50" t="str">
        <f>$B$7</f>
        <v>CHARBUY 1</v>
      </c>
      <c r="E9" s="64">
        <v>22</v>
      </c>
      <c r="F9" s="65">
        <f>IF(E9="","",IF(E9="F","G",IF(E9="G","F",36-E9)))</f>
        <v>14</v>
      </c>
      <c r="G9" s="61" t="str">
        <f>$B$5</f>
        <v>ANCY LE FRANC 2</v>
      </c>
      <c r="H9" s="50" t="str">
        <f>$B$1</f>
        <v>APPOIGNY 3</v>
      </c>
      <c r="I9" s="64">
        <v>2</v>
      </c>
      <c r="J9" s="65">
        <f>IF(I9="","",IF(I9="F","G",IF(I9="G","F",36-I9)))</f>
        <v>34</v>
      </c>
      <c r="M9" s="39"/>
      <c r="N9" s="39"/>
      <c r="P9" s="57" t="s">
        <v>34</v>
      </c>
      <c r="Q9" s="91">
        <v>6</v>
      </c>
      <c r="R9" s="63">
        <f>IF(Q9="","",IF(Q9="F",0,IF(Q9=18,2,IF(Q9&gt;18,3,1))))</f>
        <v>1</v>
      </c>
      <c r="S9" s="62"/>
      <c r="T9" s="62"/>
      <c r="U9" s="53">
        <f>IF(Q9="G",19,IF(Q9="",0,Q9))</f>
        <v>6</v>
      </c>
      <c r="V9" s="39">
        <f>IF(Q9="","",IF(U9=36,36,IF(U9=0,-36,IF(U9=19,19,IF(U9="f",-19,U9-(36-U9))))))</f>
        <v>-24</v>
      </c>
    </row>
    <row r="10" customHeight="1" ht="15">
      <c r="A10" s="80"/>
      <c r="B10" s="80"/>
      <c r="C10" s="60" t="str">
        <f>$B$8</f>
        <v>AILLANT 2</v>
      </c>
      <c r="D10" s="57" t="str">
        <f>$B$5</f>
        <v>ANCY LE FRANC 2</v>
      </c>
      <c r="E10" s="66">
        <v>22</v>
      </c>
      <c r="F10" s="56">
        <f>IF(E10="","",IF(E10="F","G",IF(E10="G","F",36-E10)))</f>
        <v>14</v>
      </c>
      <c r="G10" s="60" t="str">
        <f>$B$3</f>
        <v>RAVIERES 3</v>
      </c>
      <c r="H10" s="57" t="str">
        <f>$B$8</f>
        <v>AILLANT 2</v>
      </c>
      <c r="I10" s="66">
        <v>18</v>
      </c>
      <c r="J10" s="56">
        <f>IF(I10="","",IF(I10="F","G",IF(I10="G","F",36-I10)))</f>
        <v>18</v>
      </c>
      <c r="K10" s="79"/>
      <c r="M10" s="39"/>
      <c r="N10" s="39"/>
      <c r="P10" s="61" t="s">
        <v>34</v>
      </c>
      <c r="Q10" s="88">
        <v>14</v>
      </c>
      <c r="R10" s="59">
        <f>IF(Q10="","",IF(Q10="F",0,IF(Q10=18,2,IF(Q10&gt;18,3,1))))</f>
        <v>1</v>
      </c>
      <c r="S10" s="58"/>
      <c r="T10" s="58"/>
      <c r="U10" s="53">
        <f>IF(Q10="G",19,IF(Q10="",0,Q10))</f>
        <v>14</v>
      </c>
      <c r="V10" s="39">
        <f>IF(Q10="","",IF(U10=36,36,IF(U10=0,-36,IF(U10=19,19,IF(U10="f",-19,U10-(36-U10))))))</f>
        <v>-8</v>
      </c>
    </row>
    <row r="11" customHeight="1" ht="15">
      <c r="A11" s="78" t="s">
        <v>22</v>
      </c>
      <c r="B11" s="77"/>
      <c r="C11" s="105" t="s">
        <v>65</v>
      </c>
      <c r="D11" s="106"/>
      <c r="E11" s="106"/>
      <c r="F11" s="107"/>
      <c r="G11" s="108"/>
      <c r="H11" s="109"/>
      <c r="I11" s="109"/>
      <c r="J11" s="109"/>
      <c r="M11" s="39"/>
      <c r="N11" s="39"/>
      <c r="P11" s="61" t="s">
        <v>34</v>
      </c>
      <c r="Q11" s="88">
        <v>14</v>
      </c>
      <c r="R11" s="59">
        <f>IF(Q11="","",IF(Q11="F",0,IF(Q11=18,2,IF(Q11&gt;18,3,1))))</f>
        <v>1</v>
      </c>
      <c r="S11" s="58"/>
      <c r="T11" s="58"/>
      <c r="U11" s="53">
        <f>IF(Q11="G",19,IF(Q11="",0,Q11))</f>
        <v>14</v>
      </c>
      <c r="V11" s="39">
        <f>IF(Q11="","",IF(U11=36,36,IF(U11=0,-36,IF(U11=19,19,IF(U11="f",-19,U11-(36-U11))))))</f>
        <v>-8</v>
      </c>
    </row>
    <row r="12" customHeight="1" ht="15">
      <c r="A12" s="77" t="s">
        <v>23</v>
      </c>
      <c r="B12" s="77"/>
      <c r="C12" s="61" t="str">
        <f>$B$4</f>
        <v>VAUX 3</v>
      </c>
      <c r="D12" s="50" t="str">
        <f>$B$5</f>
        <v>ANCY LE FRANC 2</v>
      </c>
      <c r="E12" s="64">
        <v>22</v>
      </c>
      <c r="F12" s="65">
        <f>IF(E12="","",IF(E12="F","G",IF(E12="G","F",36-E12)))</f>
        <v>14</v>
      </c>
      <c r="L12" s="52"/>
      <c r="M12" s="39"/>
      <c r="N12" s="39"/>
      <c r="P12" s="61" t="s">
        <v>34</v>
      </c>
      <c r="Q12" s="64">
        <v>16</v>
      </c>
      <c r="R12" s="59">
        <f>IF(Q12="","",IF(Q12="F",0,IF(Q12=18,2,IF(Q12&gt;18,3,1))))</f>
        <v>1</v>
      </c>
      <c r="S12" s="58"/>
      <c r="T12" s="58"/>
      <c r="U12" s="53">
        <f>IF(Q12="G",19,IF(Q12="",0,Q12))</f>
        <v>16</v>
      </c>
      <c r="V12" s="39">
        <f>IF(Q12="","",IF(U12=36,36,IF(U12=0,-36,IF(U12=19,19,IF(U12="f",-19,U12-(36-U12))))))</f>
        <v>-4</v>
      </c>
    </row>
    <row r="13" customHeight="1" ht="15">
      <c r="A13" s="77" t="s">
        <v>21</v>
      </c>
      <c r="B13" s="77"/>
      <c r="C13" s="61" t="str">
        <f>$B$2</f>
        <v>HERY 1</v>
      </c>
      <c r="D13" s="50" t="str">
        <f>$B$3</f>
        <v>RAVIERES 3</v>
      </c>
      <c r="E13" s="64">
        <v>4</v>
      </c>
      <c r="F13" s="69">
        <f>IF(E13="","",IF(E13="F","G",IF(E13="G","F",36-E13)))</f>
        <v>32</v>
      </c>
      <c r="G13" s="110" t="s">
        <v>0</v>
      </c>
      <c r="H13" s="111"/>
      <c r="I13" s="111"/>
      <c r="J13" s="112"/>
      <c r="L13" s="52"/>
      <c r="M13" s="39"/>
      <c r="N13" s="39"/>
      <c r="P13" s="60" t="s">
        <v>34</v>
      </c>
      <c r="Q13" s="90">
        <v>12</v>
      </c>
      <c r="R13" s="59">
        <f>IF(Q13="","",IF(Q13="F",0,IF(Q13=18,2,IF(Q13&gt;18,3,1))))</f>
        <v>1</v>
      </c>
      <c r="S13" s="58"/>
      <c r="T13" s="58"/>
      <c r="U13" s="53">
        <f>IF(Q13="G",19,IF(Q13="",0,Q13))</f>
        <v>12</v>
      </c>
      <c r="V13" s="39">
        <f>IF(Q13="","",IF(U13=36,36,IF(U13=0,-36,IF(U13=19,19,IF(U13="f",-19,U13-(36-U13))))))</f>
        <v>-12</v>
      </c>
    </row>
    <row r="14" customHeight="1" ht="15">
      <c r="C14" s="61" t="str">
        <f>$B$7</f>
        <v>CHARBUY 1</v>
      </c>
      <c r="D14" s="50" t="str">
        <f>$B$1</f>
        <v>APPOIGNY 3</v>
      </c>
      <c r="E14" s="64">
        <v>18</v>
      </c>
      <c r="F14" s="69">
        <f>IF(E14="","",IF(E14="F","G",IF(E14="G","F",36-E14)))</f>
        <v>18</v>
      </c>
      <c r="G14" s="113"/>
      <c r="H14" s="114"/>
      <c r="I14" s="95" t="s">
        <v>5</v>
      </c>
      <c r="J14" s="76" t="s">
        <v>6</v>
      </c>
      <c r="L14" s="52"/>
      <c r="M14" s="39"/>
      <c r="N14" s="39"/>
      <c r="P14" s="50" t="s">
        <v>34</v>
      </c>
      <c r="Q14" s="65">
        <v>20</v>
      </c>
      <c r="R14" s="59">
        <f>IF(Q14="","",IF(Q14="F",0,IF(Q14=18,2,IF(Q14&gt;18,3,1))))</f>
        <v>3</v>
      </c>
      <c r="S14" s="58"/>
      <c r="T14" s="58"/>
      <c r="U14" s="53">
        <f>IF(Q14="G",19,IF(Q14="",0,Q14))</f>
        <v>20</v>
      </c>
      <c r="V14" s="39">
        <f>IF(Q14="","",IF(U14=36,36,IF(U14=0,-36,IF(U14=19,19,IF(U14="f",-19,U14-(36-U14))))))</f>
        <v>4</v>
      </c>
    </row>
    <row r="15" customHeight="1" ht="15">
      <c r="C15" s="60" t="str">
        <f>$B$6</f>
        <v>TONNERRE 1</v>
      </c>
      <c r="D15" s="57" t="str">
        <f>$B$8</f>
        <v>AILLANT 2</v>
      </c>
      <c r="E15" s="66">
        <v>26</v>
      </c>
      <c r="F15" s="75">
        <f>IF(E15="","",IF(E15="F","G",IF(E15="G","F",36-E15)))</f>
        <v>10</v>
      </c>
      <c r="G15" s="94">
        <v>1</v>
      </c>
      <c r="H15" s="50" t="s">
        <v>50</v>
      </c>
      <c r="I15" s="49">
        <v>19</v>
      </c>
      <c r="J15" s="74">
        <v>96</v>
      </c>
      <c r="L15" s="52"/>
      <c r="M15" s="39"/>
      <c r="N15" s="39"/>
      <c r="P15" s="50" t="s">
        <v>34</v>
      </c>
      <c r="Q15" s="89">
        <v>2</v>
      </c>
      <c r="R15" s="55">
        <f>IF(Q15="","",IF(Q15="F",0,IF(Q15=18,2,IF(Q15&gt;18,3,1))))</f>
        <v>1</v>
      </c>
      <c r="S15" s="54">
        <f>SUM(R9:R15)</f>
        <v>9</v>
      </c>
      <c r="T15" s="54">
        <f>SUM(V9:V15)</f>
        <v>-84</v>
      </c>
      <c r="U15" s="53">
        <f>IF(Q15="G",19,IF(Q15="",0,Q15))</f>
        <v>2</v>
      </c>
      <c r="V15" s="39">
        <f>IF(Q15="","",IF(U15=36,36,IF(U15=0,-36,IF(U15=19,19,IF(U15="f",-19,U15-(36-U15))))))</f>
        <v>-32</v>
      </c>
    </row>
    <row r="16" customHeight="1" ht="15">
      <c r="C16" s="105" t="s">
        <v>66</v>
      </c>
      <c r="D16" s="106"/>
      <c r="E16" s="106"/>
      <c r="F16" s="106"/>
      <c r="G16" s="94">
        <v>2</v>
      </c>
      <c r="H16" s="50" t="s">
        <v>32</v>
      </c>
      <c r="I16" s="49">
        <v>16</v>
      </c>
      <c r="J16" s="74">
        <v>32</v>
      </c>
      <c r="L16" s="52"/>
      <c r="M16" s="39"/>
      <c r="N16" s="39"/>
      <c r="P16" s="50" t="s">
        <v>48</v>
      </c>
      <c r="Q16" s="89">
        <v>20</v>
      </c>
      <c r="R16" s="63">
        <f>IF(Q16="","",IF(Q16="F",0,IF(Q16=18,2,IF(Q16&gt;18,3,1))))</f>
        <v>3</v>
      </c>
      <c r="S16" s="62"/>
      <c r="T16" s="62"/>
      <c r="U16" s="53">
        <f>IF(Q16="G",19,IF(Q16="",0,Q16))</f>
        <v>20</v>
      </c>
      <c r="V16" s="39">
        <f>IF(Q16="","",IF(U16=36,36,IF(U16=0,-36,IF(U16=19,19,IF(U16="f",-19,U16-(36-U16))))))</f>
        <v>4</v>
      </c>
    </row>
    <row r="17" customHeight="1" ht="15">
      <c r="C17" s="61" t="str">
        <f>$B$5</f>
        <v>ANCY LE FRANC 2</v>
      </c>
      <c r="D17" s="50" t="str">
        <f>$B$2</f>
        <v>HERY 1</v>
      </c>
      <c r="E17" s="64">
        <v>16</v>
      </c>
      <c r="F17" s="69">
        <f>IF(E17="","",IF(E17="F","G",IF(E17="G","F",36-E17)))</f>
        <v>20</v>
      </c>
      <c r="G17" s="94">
        <v>3</v>
      </c>
      <c r="H17" s="50" t="s">
        <v>54</v>
      </c>
      <c r="I17" s="49">
        <v>15</v>
      </c>
      <c r="J17" s="74">
        <v>20</v>
      </c>
      <c r="L17" s="52"/>
      <c r="M17" s="39"/>
      <c r="N17" s="39"/>
      <c r="P17" s="57" t="s">
        <v>48</v>
      </c>
      <c r="Q17" s="56">
        <v>28</v>
      </c>
      <c r="R17" s="59">
        <f>IF(Q17="","",IF(Q17="F",0,IF(Q17=18,2,IF(Q17&gt;18,3,1))))</f>
        <v>3</v>
      </c>
      <c r="S17" s="58"/>
      <c r="T17" s="58"/>
      <c r="U17" s="53">
        <f>IF(Q17="G",19,IF(Q17="",0,Q17))</f>
        <v>28</v>
      </c>
      <c r="V17" s="39">
        <f>IF(Q17="","",IF(U17=36,36,IF(U17=0,-36,IF(U17=19,19,IF(U17="f",-19,U17-(36-U17))))))</f>
        <v>20</v>
      </c>
    </row>
    <row r="18" customHeight="1" ht="15">
      <c r="C18" s="61" t="str">
        <f>$B$6</f>
        <v>TONNERRE 1</v>
      </c>
      <c r="D18" s="50" t="str">
        <f>$B$4</f>
        <v>VAUX 3</v>
      </c>
      <c r="E18" s="64">
        <v>20</v>
      </c>
      <c r="F18" s="69">
        <f>IF(E18="","",IF(E18="F","G",IF(E18="G","F",36-E18)))</f>
        <v>16</v>
      </c>
      <c r="G18" s="94">
        <v>4</v>
      </c>
      <c r="H18" s="50" t="s">
        <v>48</v>
      </c>
      <c r="I18" s="49">
        <v>14</v>
      </c>
      <c r="J18" s="74">
        <v>40</v>
      </c>
      <c r="L18" s="137"/>
      <c r="M18" s="39"/>
      <c r="N18" s="39"/>
      <c r="P18" s="61" t="s">
        <v>48</v>
      </c>
      <c r="Q18" s="88">
        <v>18</v>
      </c>
      <c r="R18" s="59">
        <f>IF(Q18="","",IF(Q18="F",0,IF(Q18=18,2,IF(Q18&gt;18,3,1))))</f>
        <v>2</v>
      </c>
      <c r="S18" s="58"/>
      <c r="T18" s="58"/>
      <c r="U18" s="53">
        <f>IF(Q18="G",19,IF(Q18="",0,Q18))</f>
        <v>18</v>
      </c>
      <c r="V18" s="39">
        <f>IF(Q18="","",IF(U18=36,36,IF(U18=0,-36,IF(U18=19,19,IF(U18="f",-19,U18-(36-U18))))))</f>
        <v>0</v>
      </c>
    </row>
    <row r="19" customHeight="1" ht="15">
      <c r="C19" s="61" t="str">
        <f>$B$3</f>
        <v>RAVIERES 3</v>
      </c>
      <c r="D19" s="50" t="str">
        <f>$B$7</f>
        <v>CHARBUY 1</v>
      </c>
      <c r="E19" s="64">
        <v>20</v>
      </c>
      <c r="F19" s="69">
        <f>IF(E19="","",IF(E19="F","G",IF(E19="G","F",36-E19)))</f>
        <v>16</v>
      </c>
      <c r="G19" s="94">
        <v>5</v>
      </c>
      <c r="H19" s="50" t="s">
        <v>51</v>
      </c>
      <c r="I19" s="49">
        <v>14</v>
      </c>
      <c r="J19" s="74">
        <v>0</v>
      </c>
      <c r="K19" s="73"/>
      <c r="L19" s="137"/>
      <c r="M19" s="39"/>
      <c r="N19" s="39"/>
      <c r="P19" s="61" t="s">
        <v>48</v>
      </c>
      <c r="Q19" s="64">
        <v>16</v>
      </c>
      <c r="R19" s="59">
        <f>IF(Q19="","",IF(Q19="F",0,IF(Q19=18,2,IF(Q19&gt;18,3,1))))</f>
        <v>1</v>
      </c>
      <c r="S19" s="58"/>
      <c r="T19" s="58"/>
      <c r="U19" s="53">
        <f>IF(Q19="G",19,IF(Q19="",0,Q19))</f>
        <v>16</v>
      </c>
      <c r="V19" s="39">
        <f>IF(Q19="","",IF(U19=36,36,IF(U19=0,-36,IF(U19=19,19,IF(U19="f",-19,U19-(36-U19))))))</f>
        <v>-4</v>
      </c>
    </row>
    <row r="20" customHeight="1" ht="15">
      <c r="C20" s="60" t="str">
        <f>$B$1</f>
        <v>APPOIGNY 3</v>
      </c>
      <c r="D20" s="57" t="str">
        <f>$B$8</f>
        <v>AILLANT 2</v>
      </c>
      <c r="E20" s="66">
        <v>16</v>
      </c>
      <c r="F20" s="75">
        <f>IF(E20="","",IF(E20="F","G",IF(E20="G","F",36-E20)))</f>
        <v>20</v>
      </c>
      <c r="G20" s="94">
        <v>6</v>
      </c>
      <c r="H20" s="50" t="s">
        <v>49</v>
      </c>
      <c r="I20" s="49">
        <v>13</v>
      </c>
      <c r="J20" s="74">
        <v>-64</v>
      </c>
      <c r="K20" s="70"/>
      <c r="L20" s="104"/>
      <c r="M20" s="39"/>
      <c r="N20" s="39"/>
      <c r="P20" s="61" t="s">
        <v>48</v>
      </c>
      <c r="Q20" s="64">
        <v>16</v>
      </c>
      <c r="R20" s="59">
        <f>IF(Q20="","",IF(Q20="F",0,IF(Q20=18,2,IF(Q20&gt;18,3,1))))</f>
        <v>1</v>
      </c>
      <c r="S20" s="58"/>
      <c r="T20" s="58"/>
      <c r="U20" s="53">
        <f>IF(Q20="G",19,IF(Q20="",0,Q20))</f>
        <v>16</v>
      </c>
      <c r="V20" s="39">
        <f>IF(Q20="","",IF(U20=36,36,IF(U20=0,-36,IF(U20=19,19,IF(U20="f",-19,U20-(36-U20))))))</f>
        <v>-4</v>
      </c>
    </row>
    <row r="21" customHeight="1" ht="15">
      <c r="C21" s="105" t="s">
        <v>67</v>
      </c>
      <c r="D21" s="106"/>
      <c r="E21" s="106"/>
      <c r="F21" s="106"/>
      <c r="G21" s="94">
        <v>7</v>
      </c>
      <c r="H21" s="50" t="s">
        <v>56</v>
      </c>
      <c r="I21" s="49">
        <v>12</v>
      </c>
      <c r="J21" s="74">
        <v>-40</v>
      </c>
      <c r="K21" s="73"/>
      <c r="L21" s="52"/>
      <c r="M21" s="39"/>
      <c r="N21" s="39"/>
      <c r="P21" s="60" t="s">
        <v>48</v>
      </c>
      <c r="Q21" s="66">
        <v>14</v>
      </c>
      <c r="R21" s="59">
        <f>IF(Q21="","",IF(Q21="F",0,IF(Q21=18,2,IF(Q21&gt;18,3,1))))</f>
        <v>1</v>
      </c>
      <c r="S21" s="58"/>
      <c r="T21" s="58"/>
      <c r="U21" s="53">
        <f>IF(Q21="G",19,IF(Q21="",0,Q21))</f>
        <v>14</v>
      </c>
      <c r="V21" s="39">
        <f>IF(Q21="","",IF(U21=36,36,IF(U21=0,-36,IF(U21=19,19,IF(U21="f",-19,U21-(36-U21))))))</f>
        <v>-8</v>
      </c>
    </row>
    <row r="22" customHeight="1" ht="15">
      <c r="C22" s="61" t="str">
        <f>$B$1</f>
        <v>APPOIGNY 3</v>
      </c>
      <c r="D22" s="50" t="str">
        <f>$B$3</f>
        <v>RAVIERES 3</v>
      </c>
      <c r="E22" s="64">
        <v>16</v>
      </c>
      <c r="F22" s="69">
        <f>IF(E22="","",IF(E22="F","G",IF(E22="G","F",36-E22)))</f>
        <v>20</v>
      </c>
      <c r="G22" s="72">
        <v>8</v>
      </c>
      <c r="H22" s="57" t="s">
        <v>34</v>
      </c>
      <c r="I22" s="54">
        <v>9</v>
      </c>
      <c r="J22" s="71">
        <v>-84</v>
      </c>
      <c r="K22" s="70"/>
      <c r="L22" s="40"/>
      <c r="M22" s="39"/>
      <c r="N22" s="39"/>
      <c r="P22" s="50" t="s">
        <v>48</v>
      </c>
      <c r="Q22" s="65">
        <v>34</v>
      </c>
      <c r="R22" s="55">
        <f>IF(Q22="","",IF(Q22="F",0,IF(Q22=18,2,IF(Q22&gt;18,3,1))))</f>
        <v>3</v>
      </c>
      <c r="S22" s="54">
        <f>SUM(R16:R22)</f>
        <v>14</v>
      </c>
      <c r="T22" s="54">
        <f>SUM(V16:V22)</f>
        <v>40</v>
      </c>
      <c r="U22" s="53">
        <f>IF(Q22="G",19,IF(Q22="",0,Q22))</f>
        <v>34</v>
      </c>
      <c r="V22" s="39">
        <f>IF(Q22="","",IF(U22=36,36,IF(U22=0,-36,IF(U22=19,19,IF(U22="f",-19,U22-(36-U22))))))</f>
        <v>32</v>
      </c>
    </row>
    <row r="23" customHeight="1" ht="15">
      <c r="C23" s="61" t="str">
        <f>$B$2</f>
        <v>HERY 1</v>
      </c>
      <c r="D23" s="50" t="str">
        <f>$B$6</f>
        <v>TONNERRE 1</v>
      </c>
      <c r="E23" s="64">
        <v>2</v>
      </c>
      <c r="F23" s="65">
        <f>IF(E23="","",IF(E23="F","G",IF(E23="G","F",36-E23)))</f>
        <v>34</v>
      </c>
      <c r="M23" s="39"/>
      <c r="N23" s="39"/>
      <c r="P23" s="50" t="s">
        <v>51</v>
      </c>
      <c r="Q23" s="93">
        <v>24</v>
      </c>
      <c r="R23" s="63">
        <f>IF(Q23="","",IF(Q23="F",0,IF(Q23=18,2,IF(Q23&gt;18,3,1))))</f>
        <v>3</v>
      </c>
      <c r="S23" s="62"/>
      <c r="T23" s="62"/>
      <c r="U23" s="53">
        <f>IF(Q23="G",19,IF(Q23="",0,Q23))</f>
        <v>24</v>
      </c>
      <c r="V23" s="39">
        <f>IF(Q23="","",IF(U23=36,36,IF(U23=0,-36,IF(U23=19,19,IF(U23="f",-19,U23-(36-U23))))))</f>
        <v>12</v>
      </c>
    </row>
    <row r="24" customHeight="1" ht="15">
      <c r="C24" s="61" t="str">
        <f>$B$7</f>
        <v>CHARBUY 1</v>
      </c>
      <c r="D24" s="50" t="str">
        <f>$B$5</f>
        <v>ANCY LE FRANC 2</v>
      </c>
      <c r="E24" s="64">
        <v>24</v>
      </c>
      <c r="F24" s="65">
        <f>IF(E24="","",IF(E24="F","G",IF(E24="G","F",36-E24)))</f>
        <v>12</v>
      </c>
      <c r="K24" s="70"/>
      <c r="L24" s="40"/>
      <c r="M24" s="39"/>
      <c r="N24" s="39"/>
      <c r="P24" s="50" t="s">
        <v>51</v>
      </c>
      <c r="Q24" s="69">
        <v>14</v>
      </c>
      <c r="R24" s="59">
        <f>IF(Q24="","",IF(Q24="F",0,IF(Q24=18,2,IF(Q24&gt;18,3,1))))</f>
        <v>1</v>
      </c>
      <c r="S24" s="58"/>
      <c r="T24" s="58"/>
      <c r="U24" s="53">
        <f>IF(Q24="G",19,IF(Q24="",0,Q24))</f>
        <v>14</v>
      </c>
      <c r="V24" s="39">
        <f>IF(Q24="","",IF(U24=36,36,IF(U24=0,-36,IF(U24=19,19,IF(U24="f",-19,U24-(36-U24))))))</f>
        <v>-8</v>
      </c>
    </row>
    <row r="25" customHeight="1" ht="15">
      <c r="C25" s="60" t="str">
        <f>$B$8</f>
        <v>AILLANT 2</v>
      </c>
      <c r="D25" s="57" t="str">
        <f>$B$4</f>
        <v>VAUX 3</v>
      </c>
      <c r="E25" s="66">
        <v>10</v>
      </c>
      <c r="F25" s="56">
        <f>IF(E25="","",IF(E25="F","G",IF(E25="G","F",36-E25)))</f>
        <v>26</v>
      </c>
      <c r="K25" s="70"/>
      <c r="L25" s="70"/>
      <c r="M25" s="70"/>
      <c r="N25" s="70"/>
      <c r="P25" s="57" t="s">
        <v>51</v>
      </c>
      <c r="Q25" s="92">
        <v>18</v>
      </c>
      <c r="R25" s="59">
        <f>IF(Q25="","",IF(Q25="F",0,IF(Q25=18,2,IF(Q25&gt;18,3,1))))</f>
        <v>2</v>
      </c>
      <c r="S25" s="58"/>
      <c r="T25" s="58"/>
      <c r="U25" s="53">
        <f>IF(Q25="G",19,IF(Q25="",0,Q25))</f>
        <v>18</v>
      </c>
      <c r="V25" s="39">
        <f>IF(Q25="","",IF(U25=36,36,IF(U25=0,-36,IF(U25=19,19,IF(U25="f",-19,U25-(36-U25))))))</f>
        <v>0</v>
      </c>
    </row>
    <row r="26" ht="16">
      <c r="G26" s="39"/>
      <c r="H26" s="39"/>
      <c r="I26" s="39"/>
      <c r="J26" s="39"/>
      <c r="K26" s="70"/>
      <c r="L26" s="70"/>
      <c r="M26" s="70"/>
      <c r="N26" s="70"/>
      <c r="P26" s="61" t="s">
        <v>51</v>
      </c>
      <c r="Q26" s="88">
        <v>16</v>
      </c>
      <c r="R26" s="59">
        <f>IF(Q26="","",IF(Q26="F",0,IF(Q26=18,2,IF(Q26&gt;18,3,1))))</f>
        <v>1</v>
      </c>
      <c r="S26" s="58"/>
      <c r="T26" s="58"/>
      <c r="U26" s="53">
        <f>IF(Q26="G",19,IF(Q26="",0,Q26))</f>
        <v>16</v>
      </c>
      <c r="V26" s="39">
        <f>IF(Q26="","",IF(U26=36,36,IF(U26=0,-36,IF(U26=19,19,IF(U26="f",-19,U26-(36-U26))))))</f>
        <v>-4</v>
      </c>
    </row>
    <row r="27" ht="18">
      <c r="B27" s="131" t="s">
        <v>28</v>
      </c>
      <c r="C27" s="132"/>
      <c r="D27" s="132"/>
      <c r="E27" s="132"/>
      <c r="F27" s="132"/>
      <c r="G27" s="132"/>
      <c r="H27" s="132"/>
      <c r="I27" s="132"/>
      <c r="J27" s="132"/>
      <c r="K27" s="133"/>
      <c r="L27" s="70"/>
      <c r="M27" s="70"/>
      <c r="N27" s="70"/>
      <c r="P27" s="61" t="s">
        <v>51</v>
      </c>
      <c r="Q27" s="64">
        <v>24</v>
      </c>
      <c r="R27" s="59">
        <f>IF(Q27="","",IF(Q27="F",0,IF(Q27=18,2,IF(Q27&gt;18,3,1))))</f>
        <v>3</v>
      </c>
      <c r="S27" s="58"/>
      <c r="T27" s="58"/>
      <c r="U27" s="53">
        <f>IF(Q27="G",19,IF(Q27="",0,Q27))</f>
        <v>24</v>
      </c>
      <c r="V27" s="39">
        <f>IF(Q27="","",IF(U27=36,36,IF(U27=0,-36,IF(U27=19,19,IF(U27="f",-19,U27-(36-U27))))))</f>
        <v>12</v>
      </c>
    </row>
    <row r="28" ht="15">
      <c r="B28" s="134" t="s">
        <v>29</v>
      </c>
      <c r="C28" s="135"/>
      <c r="D28" s="135"/>
      <c r="E28" s="135"/>
      <c r="F28" s="135"/>
      <c r="G28" s="135"/>
      <c r="H28" s="135"/>
      <c r="I28" s="135"/>
      <c r="J28" s="135"/>
      <c r="K28" s="136"/>
      <c r="P28" s="61" t="s">
        <v>51</v>
      </c>
      <c r="Q28" s="64">
        <v>10</v>
      </c>
      <c r="R28" s="59">
        <f>IF(Q28="","",IF(Q28="F",0,IF(Q28=18,2,IF(Q28&gt;18,3,1))))</f>
        <v>1</v>
      </c>
      <c r="S28" s="58"/>
      <c r="T28" s="58"/>
      <c r="U28" s="53">
        <f>IF(Q28="G",19,IF(Q28="",0,Q28))</f>
        <v>10</v>
      </c>
      <c r="V28" s="39">
        <f>IF(Q28="","",IF(U28=36,36,IF(U28=0,-36,IF(U28=19,19,IF(U28="f",-19,U28-(36-U28))))))</f>
        <v>-16</v>
      </c>
    </row>
    <row r="29" ht="18">
      <c r="B29" s="138" t="s">
        <v>30</v>
      </c>
      <c r="C29" s="139"/>
      <c r="D29" s="139"/>
      <c r="E29" s="139"/>
      <c r="F29" s="139"/>
      <c r="G29" s="139"/>
      <c r="H29" s="139"/>
      <c r="I29" s="139"/>
      <c r="J29" s="139"/>
      <c r="K29" s="140"/>
      <c r="P29" s="60" t="s">
        <v>51</v>
      </c>
      <c r="Q29" s="90">
        <v>20</v>
      </c>
      <c r="R29" s="55">
        <f>IF(Q29="","",IF(Q29="F",0,IF(Q29=18,2,IF(Q29&gt;18,3,1))))</f>
        <v>3</v>
      </c>
      <c r="S29" s="54">
        <f>SUM(R23:R29)</f>
        <v>14</v>
      </c>
      <c r="T29" s="54">
        <f>SUM(V23:V29)</f>
        <v>0</v>
      </c>
      <c r="U29" s="53">
        <f>IF(Q29="G",19,IF(Q29="",0,Q29))</f>
        <v>20</v>
      </c>
      <c r="V29" s="39">
        <f>IF(Q29="","",IF(U29=36,36,IF(U29=0,-36,IF(U29=19,19,IF(U29="f",-19,U29-(36-U29))))))</f>
        <v>4</v>
      </c>
    </row>
    <row r="30" ht="32">
      <c r="B30" s="128" t="s">
        <v>45</v>
      </c>
      <c r="C30" s="129"/>
      <c r="D30" s="129"/>
      <c r="E30" s="129"/>
      <c r="F30" s="129"/>
      <c r="G30" s="129"/>
      <c r="H30" s="129"/>
      <c r="I30" s="129"/>
      <c r="J30" s="129"/>
      <c r="K30" s="130"/>
      <c r="P30" s="50" t="s">
        <v>49</v>
      </c>
      <c r="Q30" s="69">
        <v>16</v>
      </c>
      <c r="R30" s="63">
        <f>IF(Q30="","",IF(Q30="F",0,IF(Q30=18,2,IF(Q30&gt;18,3,1))))</f>
        <v>1</v>
      </c>
      <c r="S30" s="62"/>
      <c r="T30" s="62"/>
      <c r="U30" s="53">
        <f>IF(Q30="G",19,IF(Q30="",0,Q30))</f>
        <v>16</v>
      </c>
      <c r="V30" s="39">
        <f>IF(Q30="","",IF(U30=36,36,IF(U30=0,-36,IF(U30=19,19,IF(U30="f",-19,U30-(36-U30))))))</f>
        <v>-4</v>
      </c>
    </row>
    <row r="31" ht="15">
      <c r="G31" s="68"/>
      <c r="H31" s="68"/>
      <c r="I31" s="67"/>
      <c r="J31" s="67"/>
      <c r="P31" s="50" t="s">
        <v>49</v>
      </c>
      <c r="Q31" s="93">
        <v>22</v>
      </c>
      <c r="R31" s="59">
        <f>IF(Q31="","",IF(Q31="F",0,IF(Q31=18,2,IF(Q31&gt;18,3,1))))</f>
        <v>3</v>
      </c>
      <c r="S31" s="58"/>
      <c r="T31" s="58"/>
      <c r="U31" s="53">
        <f>IF(Q31="G",19,IF(Q31="",0,Q31))</f>
        <v>22</v>
      </c>
      <c r="V31" s="39">
        <f>IF(Q31="","",IF(U31=36,36,IF(U31=0,-36,IF(U31=19,19,IF(U31="f",-19,U31-(36-U31))))))</f>
        <v>8</v>
      </c>
    </row>
    <row r="32" ht="15">
      <c r="G32" s="68"/>
      <c r="H32" s="68"/>
      <c r="I32" s="67"/>
      <c r="J32" s="67"/>
      <c r="P32" s="50" t="s">
        <v>49</v>
      </c>
      <c r="Q32" s="93">
        <v>4</v>
      </c>
      <c r="R32" s="59">
        <f>IF(Q32="","",IF(Q32="F",0,IF(Q32=18,2,IF(Q32&gt;18,3,1))))</f>
        <v>1</v>
      </c>
      <c r="S32" s="58"/>
      <c r="T32" s="58"/>
      <c r="U32" s="53">
        <f>IF(Q32="G",19,IF(Q32="",0,Q32))</f>
        <v>4</v>
      </c>
      <c r="V32" s="39">
        <f>IF(Q32="","",IF(U32=36,36,IF(U32=0,-36,IF(U32=19,19,IF(U32="f",-19,U32-(36-U32))))))</f>
        <v>-28</v>
      </c>
    </row>
    <row r="33" ht="16">
      <c r="G33" s="68"/>
      <c r="H33" s="68"/>
      <c r="I33" s="67"/>
      <c r="J33" s="67"/>
      <c r="P33" s="57" t="s">
        <v>49</v>
      </c>
      <c r="Q33" s="75">
        <v>20</v>
      </c>
      <c r="R33" s="59">
        <f>IF(Q33="","",IF(Q33="F",0,IF(Q33=18,2,IF(Q33&gt;18,3,1))))</f>
        <v>3</v>
      </c>
      <c r="S33" s="58"/>
      <c r="T33" s="58"/>
      <c r="U33" s="53">
        <f>IF(Q33="G",19,IF(Q33="",0,Q33))</f>
        <v>20</v>
      </c>
      <c r="V33" s="39">
        <f>IF(Q33="","",IF(U33=36,36,IF(U33=0,-36,IF(U33=19,19,IF(U33="f",-19,U33-(36-U33))))))</f>
        <v>4</v>
      </c>
    </row>
    <row r="34" ht="15">
      <c r="G34" s="68"/>
      <c r="H34" s="68"/>
      <c r="I34" s="67"/>
      <c r="J34" s="67"/>
      <c r="P34" s="61" t="s">
        <v>49</v>
      </c>
      <c r="Q34" s="64">
        <v>2</v>
      </c>
      <c r="R34" s="59">
        <f>IF(Q34="","",IF(Q34="F",0,IF(Q34=18,2,IF(Q34&gt;18,3,1))))</f>
        <v>1</v>
      </c>
      <c r="S34" s="58"/>
      <c r="T34" s="58"/>
      <c r="U34" s="53">
        <f>IF(Q34="G",19,IF(Q34="",0,Q34))</f>
        <v>2</v>
      </c>
      <c r="V34" s="39">
        <f>IF(Q34="","",IF(U34=36,36,IF(U34=0,-36,IF(U34=19,19,IF(U34="f",-19,U34-(36-U34))))))</f>
        <v>-32</v>
      </c>
    </row>
    <row r="35" ht="15">
      <c r="G35" s="68"/>
      <c r="H35" s="68"/>
      <c r="I35" s="67"/>
      <c r="J35" s="67"/>
      <c r="P35" s="61" t="s">
        <v>49</v>
      </c>
      <c r="Q35" s="88">
        <v>22</v>
      </c>
      <c r="R35" s="59">
        <f>IF(Q35="","",IF(Q35="F",0,IF(Q35=18,2,IF(Q35&gt;18,3,1))))</f>
        <v>3</v>
      </c>
      <c r="S35" s="58"/>
      <c r="T35" s="58"/>
      <c r="U35" s="53">
        <f>IF(Q35="G",19,IF(Q35="",0,Q35))</f>
        <v>22</v>
      </c>
      <c r="V35" s="39">
        <f>IF(Q35="","",IF(U35=36,36,IF(U35=0,-36,IF(U35=19,19,IF(U35="f",-19,U35-(36-U35))))))</f>
        <v>8</v>
      </c>
    </row>
    <row r="36" ht="16">
      <c r="G36" s="68"/>
      <c r="H36" s="68"/>
      <c r="I36" s="67"/>
      <c r="J36" s="67"/>
      <c r="P36" s="61" t="s">
        <v>49</v>
      </c>
      <c r="Q36" s="88">
        <v>8</v>
      </c>
      <c r="R36" s="55">
        <f>IF(Q36="","",IF(Q36="F",0,IF(Q36=18,2,IF(Q36&gt;18,3,1))))</f>
        <v>1</v>
      </c>
      <c r="S36" s="54">
        <f>SUM(R30:R36)</f>
        <v>13</v>
      </c>
      <c r="T36" s="54">
        <f>SUM(V30:V36)</f>
        <v>-64</v>
      </c>
      <c r="U36" s="53">
        <f>IF(Q36="G",19,IF(Q36="",0,Q36))</f>
        <v>8</v>
      </c>
      <c r="V36" s="39">
        <f>IF(Q36="","",IF(U36=36,36,IF(U36=0,-36,IF(U36=19,19,IF(U36="f",-19,U36-(36-U36))))))</f>
        <v>-20</v>
      </c>
    </row>
    <row r="37" ht="16">
      <c r="G37" s="68"/>
      <c r="H37" s="68"/>
      <c r="I37" s="67"/>
      <c r="J37" s="67"/>
      <c r="P37" s="60" t="s">
        <v>32</v>
      </c>
      <c r="Q37" s="66">
        <v>26</v>
      </c>
      <c r="R37" s="63">
        <f>IF(Q37="","",IF(Q37="F",0,IF(Q37=18,2,IF(Q37&gt;18,3,1))))</f>
        <v>3</v>
      </c>
      <c r="S37" s="62"/>
      <c r="T37" s="62"/>
      <c r="U37" s="53">
        <f>IF(Q37="G",19,IF(Q37="",0,Q37))</f>
        <v>26</v>
      </c>
      <c r="V37" s="39">
        <f>IF(Q37="","",IF(U37=36,36,IF(U37=0,-36,IF(U37=19,19,IF(U37="f",-19,U37-(36-U37))))))</f>
        <v>16</v>
      </c>
    </row>
    <row r="38" ht="15">
      <c r="G38" s="52"/>
      <c r="H38" s="52"/>
      <c r="I38" s="67"/>
      <c r="J38" s="67"/>
      <c r="P38" s="50" t="s">
        <v>32</v>
      </c>
      <c r="Q38" s="69">
        <v>10</v>
      </c>
      <c r="R38" s="59">
        <f>IF(Q38="","",IF(Q38="F",0,IF(Q38=18,2,IF(Q38&gt;18,3,1))))</f>
        <v>1</v>
      </c>
      <c r="S38" s="58"/>
      <c r="T38" s="58"/>
      <c r="U38" s="53">
        <f>IF(Q38="G",19,IF(Q38="",0,Q38))</f>
        <v>10</v>
      </c>
      <c r="V38" s="39">
        <f>IF(Q38="","",IF(U38=36,36,IF(U38=0,-36,IF(U38=19,19,IF(U38="f",-19,U38-(36-U38))))))</f>
        <v>-16</v>
      </c>
    </row>
    <row r="39" ht="15">
      <c r="G39" s="41"/>
      <c r="H39" s="41"/>
      <c r="P39" s="50" t="s">
        <v>32</v>
      </c>
      <c r="Q39" s="65">
        <v>32</v>
      </c>
      <c r="R39" s="59">
        <f>IF(Q39="","",IF(Q39="F",0,IF(Q39=18,2,IF(Q39&gt;18,3,1))))</f>
        <v>3</v>
      </c>
      <c r="S39" s="58"/>
      <c r="T39" s="58"/>
      <c r="U39" s="53">
        <f>IF(Q39="G",19,IF(Q39="",0,Q39))</f>
        <v>32</v>
      </c>
      <c r="V39" s="39">
        <f>IF(Q39="","",IF(U39=36,36,IF(U39=0,-36,IF(U39=19,19,IF(U39="f",-19,U39-(36-U39))))))</f>
        <v>28</v>
      </c>
    </row>
    <row r="40" ht="15">
      <c r="G40" s="41"/>
      <c r="H40" s="41"/>
      <c r="P40" s="50" t="s">
        <v>32</v>
      </c>
      <c r="Q40" s="89">
        <v>20</v>
      </c>
      <c r="R40" s="59">
        <f>IF(Q40="","",IF(Q40="F",0,IF(Q40=18,2,IF(Q40&gt;18,3,1))))</f>
        <v>3</v>
      </c>
      <c r="S40" s="58"/>
      <c r="T40" s="58"/>
      <c r="U40" s="53">
        <f>IF(Q40="G",19,IF(Q40="",0,Q40))</f>
        <v>20</v>
      </c>
      <c r="V40" s="39">
        <f>IF(Q40="","",IF(U40=36,36,IF(U40=0,-36,IF(U40=19,19,IF(U40="f",-19,U40-(36-U40))))))</f>
        <v>4</v>
      </c>
    </row>
    <row r="41" ht="16">
      <c r="G41" s="41"/>
      <c r="H41" s="41"/>
      <c r="P41" s="57" t="s">
        <v>32</v>
      </c>
      <c r="Q41" s="56">
        <v>20</v>
      </c>
      <c r="R41" s="59">
        <f>IF(Q41="","",IF(Q41="F",0,IF(Q41=18,2,IF(Q41&gt;18,3,1))))</f>
        <v>3</v>
      </c>
      <c r="S41" s="58"/>
      <c r="T41" s="58"/>
      <c r="U41" s="53">
        <f>IF(Q41="G",19,IF(Q41="",0,Q41))</f>
        <v>20</v>
      </c>
      <c r="V41" s="39">
        <f>IF(Q41="","",IF(U41=36,36,IF(U41=0,-36,IF(U41=19,19,IF(U41="f",-19,U41-(36-U41))))))</f>
        <v>4</v>
      </c>
    </row>
    <row r="42" ht="15">
      <c r="G42" s="41"/>
      <c r="H42" s="41"/>
      <c r="P42" s="61" t="s">
        <v>32</v>
      </c>
      <c r="Q42" s="64">
        <v>16</v>
      </c>
      <c r="R42" s="59">
        <f>IF(Q42="","",IF(Q42="F",0,IF(Q42=18,2,IF(Q42&gt;18,3,1))))</f>
        <v>1</v>
      </c>
      <c r="S42" s="58"/>
      <c r="T42" s="58"/>
      <c r="U42" s="53">
        <f>IF(Q42="G",19,IF(Q42="",0,Q42))</f>
        <v>16</v>
      </c>
      <c r="V42" s="39">
        <f>IF(Q42="","",IF(U42=36,36,IF(U42=0,-36,IF(U42=19,19,IF(U42="f",-19,U42-(36-U42))))))</f>
        <v>-4</v>
      </c>
    </row>
    <row r="43" ht="16">
      <c r="G43" s="41"/>
      <c r="H43" s="41"/>
      <c r="P43" s="61" t="s">
        <v>32</v>
      </c>
      <c r="Q43" s="64">
        <v>18</v>
      </c>
      <c r="R43" s="55">
        <f>IF(Q43="","",IF(Q43="F",0,IF(Q43=18,2,IF(Q43&gt;18,3,1))))</f>
        <v>2</v>
      </c>
      <c r="S43" s="54">
        <f>SUM(R37:R43)</f>
        <v>16</v>
      </c>
      <c r="T43" s="54">
        <f>SUM(V37:V43)</f>
        <v>32</v>
      </c>
      <c r="U43" s="53">
        <f>IF(Q43="G",19,IF(Q43="",0,Q43))</f>
        <v>18</v>
      </c>
      <c r="V43" s="39">
        <f>IF(Q43="","",IF(U43=36,36,IF(U43=0,-36,IF(U43=19,19,IF(U43="f",-19,U43-(36-U43))))))</f>
        <v>0</v>
      </c>
    </row>
    <row r="44" ht="15">
      <c r="G44" s="41"/>
      <c r="H44" s="41"/>
      <c r="P44" s="61" t="s">
        <v>50</v>
      </c>
      <c r="Q44" s="88">
        <v>30</v>
      </c>
      <c r="R44" s="63">
        <f>IF(Q44="","",IF(Q44="F",0,IF(Q44=18,2,IF(Q44&gt;18,3,1))))</f>
        <v>3</v>
      </c>
      <c r="S44" s="62"/>
      <c r="T44" s="62"/>
      <c r="U44" s="53">
        <f>IF(Q44="G",19,IF(Q44="",0,Q44))</f>
        <v>30</v>
      </c>
      <c r="V44" s="39">
        <f>IF(Q44="","",IF(U44=36,36,IF(U44=0,-36,IF(U44=19,19,IF(U44="f",-19,U44-(36-U44))))))</f>
        <v>24</v>
      </c>
    </row>
    <row r="45" ht="16">
      <c r="G45" s="41"/>
      <c r="H45" s="41"/>
      <c r="P45" s="60" t="s">
        <v>50</v>
      </c>
      <c r="Q45" s="66">
        <v>26</v>
      </c>
      <c r="R45" s="59">
        <f>IF(Q45="","",IF(Q45="F",0,IF(Q45=18,2,IF(Q45&gt;18,3,1))))</f>
        <v>3</v>
      </c>
      <c r="S45" s="58"/>
      <c r="T45" s="58"/>
      <c r="U45" s="53">
        <f>IF(Q45="G",19,IF(Q45="",0,Q45))</f>
        <v>26</v>
      </c>
      <c r="V45" s="39">
        <f>IF(Q45="","",IF(U45=36,36,IF(U45=0,-36,IF(U45=19,19,IF(U45="f",-19,U45-(36-U45))))))</f>
        <v>16</v>
      </c>
    </row>
    <row r="46" ht="15">
      <c r="G46" s="41"/>
      <c r="H46" s="41"/>
      <c r="P46" s="50" t="s">
        <v>50</v>
      </c>
      <c r="Q46" s="89">
        <v>26</v>
      </c>
      <c r="R46" s="59">
        <f>IF(Q46="","",IF(Q46="F",0,IF(Q46=18,2,IF(Q46&gt;18,3,1))))</f>
        <v>3</v>
      </c>
      <c r="S46" s="58"/>
      <c r="T46" s="58"/>
      <c r="U46" s="53">
        <f>IF(Q46="G",19,IF(Q46="",0,Q46))</f>
        <v>26</v>
      </c>
      <c r="V46" s="39">
        <f>IF(Q46="","",IF(U46=36,36,IF(U46=0,-36,IF(U46=19,19,IF(U46="f",-19,U46-(36-U46))))))</f>
        <v>16</v>
      </c>
    </row>
    <row r="47" ht="15">
      <c r="G47" s="41"/>
      <c r="H47" s="41"/>
      <c r="P47" s="50" t="s">
        <v>50</v>
      </c>
      <c r="Q47" s="89">
        <v>20</v>
      </c>
      <c r="R47" s="59">
        <f>IF(Q47="","",IF(Q47="F",0,IF(Q47=18,2,IF(Q47&gt;18,3,1))))</f>
        <v>3</v>
      </c>
      <c r="S47" s="58"/>
      <c r="T47" s="58"/>
      <c r="U47" s="53">
        <f>IF(Q47="G",19,IF(Q47="",0,Q47))</f>
        <v>20</v>
      </c>
      <c r="V47" s="39">
        <f>IF(Q47="","",IF(U47=36,36,IF(U47=0,-36,IF(U47=19,19,IF(U47="f",-19,U47-(36-U47))))))</f>
        <v>4</v>
      </c>
    </row>
    <row r="48" ht="15">
      <c r="P48" s="50" t="s">
        <v>50</v>
      </c>
      <c r="Q48" s="65">
        <v>34</v>
      </c>
      <c r="R48" s="59">
        <f>IF(Q48="","",IF(Q48="F",0,IF(Q48=18,2,IF(Q48&gt;18,3,1))))</f>
        <v>3</v>
      </c>
      <c r="S48" s="58"/>
      <c r="T48" s="58"/>
      <c r="U48" s="53">
        <f>IF(Q48="G",19,IF(Q48="",0,Q48))</f>
        <v>34</v>
      </c>
      <c r="V48" s="39">
        <f>IF(Q48="","",IF(U48=36,36,IF(U48=0,-36,IF(U48=19,19,IF(U48="f",-19,U48-(36-U48))))))</f>
        <v>32</v>
      </c>
    </row>
    <row r="49" ht="16">
      <c r="P49" s="57" t="s">
        <v>50</v>
      </c>
      <c r="Q49" s="56">
        <v>22</v>
      </c>
      <c r="R49" s="59">
        <f>IF(Q49="","",IF(Q49="F",0,IF(Q49=18,2,IF(Q49&gt;18,3,1))))</f>
        <v>3</v>
      </c>
      <c r="S49" s="58"/>
      <c r="T49" s="58"/>
      <c r="U49" s="53">
        <f>IF(Q49="G",19,IF(Q49="",0,Q49))</f>
        <v>22</v>
      </c>
      <c r="V49" s="39">
        <f>IF(Q49="","",IF(U49=36,36,IF(U49=0,-36,IF(U49=19,19,IF(U49="f",-19,U49-(36-U49))))))</f>
        <v>8</v>
      </c>
    </row>
    <row r="50" ht="16">
      <c r="P50" s="61" t="s">
        <v>50</v>
      </c>
      <c r="Q50" s="64">
        <v>16</v>
      </c>
      <c r="R50" s="55">
        <f>IF(Q50="","",IF(Q50="F",0,IF(Q50=18,2,IF(Q50&gt;18,3,1))))</f>
        <v>1</v>
      </c>
      <c r="S50" s="54">
        <f>SUM(R44:R50)</f>
        <v>19</v>
      </c>
      <c r="T50" s="54">
        <f>SUM(V44:V50)</f>
        <v>96</v>
      </c>
      <c r="U50" s="53">
        <f>IF(Q50="G",19,IF(Q50="",0,Q50))</f>
        <v>16</v>
      </c>
      <c r="V50" s="39">
        <f>IF(Q50="","",IF(U50=36,36,IF(U50=0,-36,IF(U50=19,19,IF(U50="f",-19,U50-(36-U50))))))</f>
        <v>-4</v>
      </c>
    </row>
    <row r="51" ht="15">
      <c r="P51" s="61" t="s">
        <v>54</v>
      </c>
      <c r="Q51" s="88">
        <v>10</v>
      </c>
      <c r="R51" s="63">
        <f>IF(Q51="","",IF(Q51="F",0,IF(Q51=18,2,IF(Q51&gt;18,3,1))))</f>
        <v>1</v>
      </c>
      <c r="S51" s="62"/>
      <c r="T51" s="62"/>
      <c r="U51" s="53">
        <f>IF(Q51="G",19,IF(Q51="",0,Q51))</f>
        <v>10</v>
      </c>
      <c r="V51" s="39">
        <f>IF(Q51="","",IF(U51=36,36,IF(U51=0,-36,IF(U51=19,19,IF(U51="f",-19,U51-(36-U51))))))</f>
        <v>-16</v>
      </c>
    </row>
    <row r="52" ht="15">
      <c r="P52" s="61" t="s">
        <v>54</v>
      </c>
      <c r="Q52" s="64">
        <v>8</v>
      </c>
      <c r="R52" s="59">
        <f>IF(Q52="","",IF(Q52="F",0,IF(Q52=18,2,IF(Q52&gt;18,3,1))))</f>
        <v>1</v>
      </c>
      <c r="S52" s="58"/>
      <c r="T52" s="58"/>
      <c r="U52" s="53">
        <f>IF(Q52="G",19,IF(Q52="",0,Q52))</f>
        <v>8</v>
      </c>
      <c r="V52" s="39">
        <f>IF(Q52="","",IF(U52=36,36,IF(U52=0,-36,IF(U52=19,19,IF(U52="f",-19,U52-(36-U52))))))</f>
        <v>-20</v>
      </c>
    </row>
    <row r="53" ht="16">
      <c r="P53" s="60" t="s">
        <v>54</v>
      </c>
      <c r="Q53" s="66">
        <v>22</v>
      </c>
      <c r="R53" s="59">
        <f>IF(Q53="","",IF(Q53="F",0,IF(Q53=18,2,IF(Q53&gt;18,3,1))))</f>
        <v>3</v>
      </c>
      <c r="S53" s="58"/>
      <c r="T53" s="58"/>
      <c r="U53" s="53">
        <f>IF(Q53="G",19,IF(Q53="",0,Q53))</f>
        <v>22</v>
      </c>
      <c r="V53" s="39">
        <f>IF(Q53="","",IF(U53=36,36,IF(U53=0,-36,IF(U53=19,19,IF(U53="f",-19,U53-(36-U53))))))</f>
        <v>8</v>
      </c>
    </row>
    <row r="54" ht="15">
      <c r="P54" s="50" t="s">
        <v>54</v>
      </c>
      <c r="Q54" s="65">
        <v>16</v>
      </c>
      <c r="R54" s="59">
        <f>IF(Q54="","",IF(Q54="F",0,IF(Q54=18,2,IF(Q54&gt;18,3,1))))</f>
        <v>1</v>
      </c>
      <c r="S54" s="58"/>
      <c r="T54" s="58"/>
      <c r="U54" s="53">
        <f>IF(Q54="G",19,IF(Q54="",0,Q54))</f>
        <v>16</v>
      </c>
      <c r="V54" s="39">
        <f>IF(Q54="","",IF(U54=36,36,IF(U54=0,-36,IF(U54=19,19,IF(U54="f",-19,U54-(36-U54))))))</f>
        <v>-4</v>
      </c>
    </row>
    <row r="55" ht="15">
      <c r="P55" s="50" t="s">
        <v>54</v>
      </c>
      <c r="Q55" s="65">
        <v>26</v>
      </c>
      <c r="R55" s="59">
        <f>IF(Q55="","",IF(Q55="F",0,IF(Q55=18,2,IF(Q55&gt;18,3,1))))</f>
        <v>3</v>
      </c>
      <c r="S55" s="58"/>
      <c r="T55" s="58"/>
      <c r="U55" s="53">
        <f>IF(Q55="G",19,IF(Q55="",0,Q55))</f>
        <v>26</v>
      </c>
      <c r="V55" s="39">
        <f>IF(Q55="","",IF(U55=36,36,IF(U55=0,-36,IF(U55=19,19,IF(U55="f",-19,U55-(36-U55))))))</f>
        <v>16</v>
      </c>
    </row>
    <row r="56" ht="15">
      <c r="P56" s="50" t="s">
        <v>54</v>
      </c>
      <c r="Q56" s="65">
        <v>26</v>
      </c>
      <c r="R56" s="59">
        <f>IF(Q56="","",IF(Q56="F",0,IF(Q56=18,2,IF(Q56&gt;18,3,1))))</f>
        <v>3</v>
      </c>
      <c r="S56" s="58"/>
      <c r="T56" s="58"/>
      <c r="U56" s="53">
        <f>IF(Q56="G",19,IF(Q56="",0,Q56))</f>
        <v>26</v>
      </c>
      <c r="V56" s="39">
        <f>IF(Q56="","",IF(U56=36,36,IF(U56=0,-36,IF(U56=19,19,IF(U56="f",-19,U56-(36-U56))))))</f>
        <v>16</v>
      </c>
    </row>
    <row r="57" ht="16">
      <c r="P57" s="57" t="s">
        <v>54</v>
      </c>
      <c r="Q57" s="91">
        <v>28</v>
      </c>
      <c r="R57" s="55">
        <f>IF(Q57="","",IF(Q57="F",0,IF(Q57=18,2,IF(Q57&gt;18,3,1))))</f>
        <v>3</v>
      </c>
      <c r="S57" s="54">
        <f>SUM(R51:R57)</f>
        <v>15</v>
      </c>
      <c r="T57" s="54">
        <f>SUM(V51:V57)</f>
        <v>20</v>
      </c>
      <c r="U57" s="53">
        <f>IF(Q57="G",19,IF(Q57="",0,Q57))</f>
        <v>28</v>
      </c>
      <c r="V57" s="39">
        <f>IF(Q57="","",IF(U57=36,36,IF(U57=0,-36,IF(U57=19,19,IF(U57="f",-19,U57-(36-U57))))))</f>
        <v>20</v>
      </c>
    </row>
    <row r="58">
      <c r="P58" s="52"/>
      <c r="Q58" s="43"/>
      <c r="V58" s="39" t="str">
        <f>IF(U58=0,"",IF(U58=19,"",U58-(36-U58)))</f>
        <v/>
      </c>
    </row>
    <row r="66">
      <c r="G66" s="39"/>
      <c r="H66" s="39"/>
    </row>
    <row r="67">
      <c r="G67" s="39"/>
      <c r="H67" s="39"/>
    </row>
    <row r="68">
      <c r="G68" s="39"/>
      <c r="H68" s="39"/>
    </row>
    <row r="69">
      <c r="G69" s="39"/>
      <c r="H69" s="39"/>
    </row>
    <row r="70">
      <c r="G70" s="39"/>
      <c r="H70" s="39"/>
    </row>
    <row r="294">
      <c r="B294" s="39" t="s">
        <v>25</v>
      </c>
    </row>
    <row r="296">
      <c r="B296" s="39" t="s">
        <v>7</v>
      </c>
    </row>
    <row r="298">
      <c r="B298" s="51" t="s">
        <v>19</v>
      </c>
    </row>
    <row r="300">
      <c r="B300" s="39" t="s">
        <v>8</v>
      </c>
    </row>
    <row r="301">
      <c r="C301" s="39"/>
      <c r="D301" s="39"/>
      <c r="E301" s="39"/>
      <c r="F301" s="39"/>
    </row>
    <row r="302">
      <c r="B302" s="39" t="s">
        <v>10</v>
      </c>
      <c r="C302" s="39"/>
      <c r="D302" s="39"/>
      <c r="E302" s="39"/>
      <c r="F302" s="39"/>
    </row>
    <row r="303">
      <c r="B303" s="39" t="s">
        <v>15</v>
      </c>
      <c r="C303" s="39"/>
    </row>
    <row r="304">
      <c r="C304" s="39" t="s">
        <v>16</v>
      </c>
    </row>
    <row r="306" ht="15">
      <c r="C306" s="50" t="str">
        <f>$B$1</f>
        <v>APPOIGNY 3</v>
      </c>
      <c r="D306" s="50" t="str">
        <f>$B$2</f>
        <v>HERY 1</v>
      </c>
      <c r="E306" s="49"/>
      <c r="F306" s="48" t="str">
        <f>IF(E306="","",IF(E306="F","G",IF(E306="G","F",36-E306)))</f>
        <v/>
      </c>
    </row>
    <row r="307" ht="15">
      <c r="C307" s="50" t="str">
        <f>$B$3</f>
        <v>RAVIERES 3</v>
      </c>
      <c r="D307" s="50" t="s">
        <v>1</v>
      </c>
      <c r="E307" s="49"/>
      <c r="F307" s="48" t="str">
        <f>IF(E307="","",IF(E307="F","G",IF(E307="G","F",36-E307)))</f>
        <v/>
      </c>
    </row>
    <row r="308">
      <c r="C308" s="39"/>
      <c r="D308" s="39"/>
      <c r="E308" s="39"/>
      <c r="F308" s="39"/>
    </row>
    <row r="309">
      <c r="C309" s="39" t="s">
        <v>18</v>
      </c>
      <c r="D309" s="39"/>
      <c r="E309" s="39"/>
      <c r="F309" s="39"/>
    </row>
    <row r="311">
      <c r="B311" s="39" t="s">
        <v>17</v>
      </c>
    </row>
    <row r="313">
      <c r="B313" s="39" t="s">
        <v>9</v>
      </c>
      <c r="C313" s="43"/>
      <c r="D313" s="43"/>
    </row>
    <row r="314">
      <c r="C314" s="43"/>
      <c r="D314" s="43"/>
    </row>
    <row r="315">
      <c r="B315" s="39" t="s">
        <v>10</v>
      </c>
      <c r="C315" s="43"/>
      <c r="D315" s="43"/>
      <c r="E315" s="39"/>
      <c r="F315" s="39"/>
    </row>
    <row r="316">
      <c r="B316" s="39" t="s">
        <v>11</v>
      </c>
      <c r="C316" s="39"/>
      <c r="D316" s="39"/>
      <c r="E316" s="39"/>
      <c r="F316" s="39"/>
    </row>
    <row r="317">
      <c r="C317" s="39" t="s">
        <v>12</v>
      </c>
      <c r="D317" s="39"/>
      <c r="E317" s="43"/>
      <c r="F317" s="43"/>
    </row>
    <row r="318">
      <c r="C318" s="43"/>
      <c r="D318" s="43"/>
      <c r="E318" s="43"/>
      <c r="F318" s="43"/>
    </row>
    <row r="319" ht="15">
      <c r="C319" s="50" t="str">
        <f>$B$1</f>
        <v>APPOIGNY 3</v>
      </c>
      <c r="D319" s="50" t="str">
        <f>$B$2</f>
        <v>HERY 1</v>
      </c>
      <c r="E319" s="49"/>
      <c r="F319" s="48" t="str">
        <f>IF(E319="","",IF(E319="F","G",IF(E319="G","F",36-E319)))</f>
        <v/>
      </c>
    </row>
    <row r="320" ht="15">
      <c r="C320" s="50" t="str">
        <f>$B$3</f>
        <v>RAVIERES 3</v>
      </c>
      <c r="D320" s="50" t="s">
        <v>1</v>
      </c>
      <c r="E320" s="49"/>
      <c r="F320" s="48" t="str">
        <f>IF(E320="","",IF(E320="F","G",IF(E320="G","F",36-E320)))</f>
        <v/>
      </c>
    </row>
    <row r="321" customHeight="1" ht="14"/>
    <row r="322">
      <c r="C322" s="39" t="s">
        <v>13</v>
      </c>
      <c r="D322" s="39"/>
      <c r="E322" s="39"/>
      <c r="F322" s="39"/>
    </row>
    <row r="323">
      <c r="B323" s="39" t="s">
        <v>14</v>
      </c>
      <c r="C323" s="39"/>
      <c r="D323" s="39"/>
      <c r="E323" s="43"/>
      <c r="F323" s="43"/>
    </row>
    <row r="324">
      <c r="C324" s="39"/>
      <c r="D324" s="39"/>
      <c r="E324" s="43"/>
      <c r="F324" s="43"/>
    </row>
    <row r="325">
      <c r="C325" s="39"/>
      <c r="D325" s="39"/>
      <c r="E325" s="43"/>
      <c r="F325" s="43"/>
    </row>
    <row r="326">
      <c r="B326" s="40" t="s">
        <v>24</v>
      </c>
      <c r="D326" s="47"/>
      <c r="E326" s="47"/>
      <c r="F326" s="47"/>
      <c r="G326" s="47"/>
    </row>
    <row r="328">
      <c r="B328" s="46" t="s">
        <v>20</v>
      </c>
      <c r="C328" s="45"/>
      <c r="D328" s="45"/>
      <c r="E328" s="44"/>
      <c r="F328" s="44"/>
      <c r="G328" s="45"/>
      <c r="H328" s="45"/>
      <c r="I328" s="44"/>
    </row>
    <row r="329">
      <c r="B329" s="43"/>
    </row>
  </sheetData>
  <sortState xmlns:xlrd2="http://schemas.microsoft.com/office/spreadsheetml/2017/richdata2" ref="H15:J22">
    <sortCondition descending="1" ref="I15"/>
    <sortCondition descending="1" ref="J15"/>
  </sortState>
  <mergeCells count="15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L18:L19"/>
    <mergeCell ref="C21:F21"/>
    <mergeCell ref="B27:K27"/>
    <mergeCell ref="B28:K28"/>
    <mergeCell ref="B29:K29"/>
    <mergeCell ref="B30:K30"/>
  </mergeCells>
  <conditionalFormatting sqref="G13:G22 L25:N30 G31:J38 O1:O54 L12:L18 M12:N20 P58:Q58 K24:K26 L20:L21 P1:U1 R2:U57 I14:J18 I19:K22">
    <cfRule type="cellIs" dxfId="129" priority="465" stopIfTrue="1" operator="equal">
      <formula>"Exempt"</formula>
    </cfRule>
  </conditionalFormatting>
  <conditionalFormatting sqref="G2:J5 G7:J10">
    <cfRule type="cellIs" dxfId="128" priority="464" stopIfTrue="1" operator="equal">
      <formula>"Exempt"</formula>
    </cfRule>
  </conditionalFormatting>
  <conditionalFormatting sqref="C12:F15 C22:F25 C17:F20 C2:F5 C7:F10">
    <cfRule type="cellIs" dxfId="127" priority="463" stopIfTrue="1" operator="equal">
      <formula>"Exempt"</formula>
    </cfRule>
  </conditionalFormatting>
  <conditionalFormatting sqref="P2:Q5">
    <cfRule type="cellIs" dxfId="126" priority="22" stopIfTrue="1" operator="equal">
      <formula>"Exempt"</formula>
    </cfRule>
  </conditionalFormatting>
  <conditionalFormatting sqref="P6:Q9">
    <cfRule type="cellIs" dxfId="125" priority="21" stopIfTrue="1" operator="equal">
      <formula>"Exempt"</formula>
    </cfRule>
  </conditionalFormatting>
  <conditionalFormatting sqref="P10:Q13">
    <cfRule type="cellIs" dxfId="124" priority="20" stopIfTrue="1" operator="equal">
      <formula>"Exempt"</formula>
    </cfRule>
  </conditionalFormatting>
  <conditionalFormatting sqref="P14:Q17">
    <cfRule type="cellIs" dxfId="123" priority="19" stopIfTrue="1" operator="equal">
      <formula>"Exempt"</formula>
    </cfRule>
  </conditionalFormatting>
  <conditionalFormatting sqref="P18:Q21">
    <cfRule type="cellIs" dxfId="122" priority="18" stopIfTrue="1" operator="equal">
      <formula>"Exempt"</formula>
    </cfRule>
  </conditionalFormatting>
  <conditionalFormatting sqref="P22:Q25">
    <cfRule type="cellIs" dxfId="121" priority="17" stopIfTrue="1" operator="equal">
      <formula>"Exempt"</formula>
    </cfRule>
  </conditionalFormatting>
  <conditionalFormatting sqref="P26:Q29">
    <cfRule type="cellIs" dxfId="120" priority="16" stopIfTrue="1" operator="equal">
      <formula>"Exempt"</formula>
    </cfRule>
  </conditionalFormatting>
  <conditionalFormatting sqref="P30:Q33">
    <cfRule type="cellIs" dxfId="119" priority="15" stopIfTrue="1" operator="equal">
      <formula>"Exempt"</formula>
    </cfRule>
  </conditionalFormatting>
  <conditionalFormatting sqref="P34:Q37">
    <cfRule type="cellIs" dxfId="118" priority="14" stopIfTrue="1" operator="equal">
      <formula>"Exempt"</formula>
    </cfRule>
  </conditionalFormatting>
  <conditionalFormatting sqref="P38:Q41">
    <cfRule type="cellIs" dxfId="117" priority="13" stopIfTrue="1" operator="equal">
      <formula>"Exempt"</formula>
    </cfRule>
  </conditionalFormatting>
  <conditionalFormatting sqref="P42:Q45">
    <cfRule type="cellIs" dxfId="116" priority="12" stopIfTrue="1" operator="equal">
      <formula>"Exempt"</formula>
    </cfRule>
  </conditionalFormatting>
  <conditionalFormatting sqref="P46:Q49">
    <cfRule type="cellIs" dxfId="115" priority="11" stopIfTrue="1" operator="equal">
      <formula>"Exempt"</formula>
    </cfRule>
  </conditionalFormatting>
  <conditionalFormatting sqref="P50:Q53">
    <cfRule type="cellIs" dxfId="114" priority="10" stopIfTrue="1" operator="equal">
      <formula>"Exempt"</formula>
    </cfRule>
  </conditionalFormatting>
  <conditionalFormatting sqref="P54:Q57">
    <cfRule type="cellIs" dxfId="113" priority="9" stopIfTrue="1" operator="equal">
      <formula>"Exempt"</formula>
    </cfRule>
  </conditionalFormatting>
  <conditionalFormatting sqref="H15">
    <cfRule type="cellIs" dxfId="112" priority="8" stopIfTrue="1" operator="equal">
      <formula>"Exempt"</formula>
    </cfRule>
  </conditionalFormatting>
  <conditionalFormatting sqref="H16">
    <cfRule type="cellIs" dxfId="111" priority="7" stopIfTrue="1" operator="equal">
      <formula>"Exempt"</formula>
    </cfRule>
  </conditionalFormatting>
  <conditionalFormatting sqref="H17">
    <cfRule type="cellIs" dxfId="110" priority="6" stopIfTrue="1" operator="equal">
      <formula>"Exempt"</formula>
    </cfRule>
  </conditionalFormatting>
  <conditionalFormatting sqref="H18">
    <cfRule type="cellIs" dxfId="109" priority="5" stopIfTrue="1" operator="equal">
      <formula>"Exempt"</formula>
    </cfRule>
  </conditionalFormatting>
  <conditionalFormatting sqref="H19">
    <cfRule type="cellIs" dxfId="108" priority="4" stopIfTrue="1" operator="equal">
      <formula>"Exempt"</formula>
    </cfRule>
  </conditionalFormatting>
  <conditionalFormatting sqref="H20">
    <cfRule type="cellIs" dxfId="107" priority="3" stopIfTrue="1" operator="equal">
      <formula>"Exempt"</formula>
    </cfRule>
  </conditionalFormatting>
  <conditionalFormatting sqref="H21">
    <cfRule type="cellIs" dxfId="106" priority="2" stopIfTrue="1" operator="equal">
      <formula>"Exempt"</formula>
    </cfRule>
  </conditionalFormatting>
  <conditionalFormatting sqref="H22">
    <cfRule type="cellIs" dxfId="105" priority="1" stopIfTrue="1" operator="equal">
      <formula>"Exempt"</formula>
    </cfRule>
  </conditionalFormatting>
  <printOptions horizontalCentered="1" verticalCentered="1"/>
  <pageMargins left="0.19685039370078741" right="0.15748031496062992" top="0.15748031496062992" bottom="0.27559055118110237" header="0.15748031496062992" footer="0.19685039370078741"/>
  <pageSetup paperSize="9" scale="97" orientation="landscape" r:id="rId1"/>
  <headerFooter alignWithMargins="0">
    <oddHeader>&amp;C&amp;18 &amp;"Arial,Gras"&amp;K0070C0CDC 2025 DIVISION 3  Groupe B</oddHeader>
  </headerFooter>
  <drawing r:id="rId2"/>
  <legacyDrawing r:id="rId3"/>
  <controls>
    <mc:AlternateContent xmlns:mc="http://schemas.openxmlformats.org/markup-compatibility/2006">
      <mc:Choice Requires="x14">
        <control shapeId="76803" r:id="rId4" name="CommandButton3">
          <controlPr defaultSize="0" autoLine="0" r:id="rId5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6803" r:id="rId4" name="CommandButton3"/>
      </mc:Fallback>
    </mc:AlternateContent>
    <mc:AlternateContent xmlns:mc="http://schemas.openxmlformats.org/markup-compatibility/2006">
      <mc:Choice Requires="x14">
        <control shapeId="76802" r:id="rId6" name="CommandButton2">
          <controlPr defaultSize="0" print="0" autoLine="0" r:id="rId7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6802" r:id="rId6" name="CommandButton2"/>
      </mc:Fallback>
    </mc:AlternateContent>
    <mc:AlternateContent xmlns:mc="http://schemas.openxmlformats.org/markup-compatibility/2006">
      <mc:Choice Requires="x14">
        <control shapeId="76801" r:id="rId8" name="CommandButton1">
          <controlPr defaultSize="0" print="0" autoLine="0" r:id="rId9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66675</xdr:rowOff>
              </to>
            </anchor>
          </controlPr>
        </control>
      </mc:Choice>
      <mc:Fallback>
        <control shapeId="76801" r:id="rId8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55D9B-F72C-4FE7-88BE-D475C98FE335}">
  <dimension ref="A2:J24"/>
  <sheetViews>
    <sheetView workbookViewId="0">
      <selection activeCell="M8" sqref="M8"/>
    </sheetView>
  </sheetViews>
  <sheetFormatPr baseColWidth="10" defaultRowHeight="12.75" x14ac:dyDescent="0.2" outlineLevelRow="0" defaultColWidth="11.42578125" outlineLevelCol="0"/>
  <cols>
    <col min="1" max="1" width="8.7109375" style="96" customWidth="1"/>
    <col min="2" max="2" width="25.7109375" style="96" customWidth="1"/>
    <col min="3" max="3" width="8.7109375" style="96" customWidth="1"/>
    <col min="4" max="4" width="25.7109375" style="96" customWidth="1"/>
    <col min="5" max="5" width="6.7109375" style="96" customWidth="1"/>
    <col min="6" max="6" width="6.7109375" style="96" customWidth="1"/>
    <col min="7" max="7" width="11.42578125" style="96"/>
    <col min="8" max="8" width="6.7109375" style="98" customWidth="1"/>
    <col min="9" max="9" width="25.7109375" style="98" customWidth="1"/>
    <col min="10" max="10" width="24.28515625" style="98" customWidth="1"/>
    <col min="11" max="16384" width="11.42578125" style="96"/>
  </cols>
  <sheetData>
    <row r="2" customHeight="1" ht="19">
      <c r="B2" s="97" t="s">
        <v>35</v>
      </c>
      <c r="D2" s="97" t="s">
        <v>36</v>
      </c>
      <c r="H2" s="142" t="s">
        <v>43</v>
      </c>
      <c r="I2" s="142"/>
    </row>
    <row r="3" customHeight="1" ht="19">
      <c r="A3" s="95">
        <v>1</v>
      </c>
      <c r="B3" s="50" t="s">
        <v>53</v>
      </c>
      <c r="C3" s="95">
        <v>1</v>
      </c>
      <c r="D3" s="50" t="s">
        <v>50</v>
      </c>
      <c r="H3" s="142"/>
      <c r="I3" s="142"/>
    </row>
    <row r="4" customHeight="1" ht="19">
      <c r="A4" s="95">
        <v>2</v>
      </c>
      <c r="B4" s="50" t="s">
        <v>31</v>
      </c>
      <c r="C4" s="95">
        <v>2</v>
      </c>
      <c r="D4" s="50" t="s">
        <v>32</v>
      </c>
      <c r="H4" s="143" t="s">
        <v>52</v>
      </c>
      <c r="I4" s="143"/>
    </row>
    <row r="5" customHeight="1" ht="19">
      <c r="A5" s="95">
        <v>3</v>
      </c>
      <c r="B5" s="50" t="s">
        <v>33</v>
      </c>
      <c r="C5" s="95">
        <v>3</v>
      </c>
      <c r="D5" s="50" t="s">
        <v>54</v>
      </c>
      <c r="H5" s="99">
        <v>1</v>
      </c>
      <c r="I5" s="102" t="s">
        <v>53</v>
      </c>
    </row>
    <row r="6" customHeight="1" ht="19">
      <c r="A6" s="95">
        <v>4</v>
      </c>
      <c r="B6" s="50" t="s">
        <v>47</v>
      </c>
      <c r="C6" s="95">
        <v>4</v>
      </c>
      <c r="D6" s="50" t="s">
        <v>48</v>
      </c>
      <c r="H6" s="99">
        <v>2</v>
      </c>
      <c r="I6" s="102" t="s">
        <v>50</v>
      </c>
      <c r="J6" s="146" t="s">
        <v>69</v>
      </c>
    </row>
    <row r="7" customHeight="1" ht="19">
      <c r="A7" s="95">
        <v>5</v>
      </c>
      <c r="B7" s="50" t="s">
        <v>55</v>
      </c>
      <c r="C7" s="95">
        <v>5</v>
      </c>
      <c r="D7" s="50" t="s">
        <v>51</v>
      </c>
      <c r="H7" s="99">
        <v>3</v>
      </c>
      <c r="I7" s="102" t="s">
        <v>31</v>
      </c>
      <c r="J7" s="147"/>
    </row>
    <row r="8" customHeight="1" ht="19">
      <c r="A8" s="95">
        <v>6</v>
      </c>
      <c r="B8" s="50" t="s">
        <v>40</v>
      </c>
      <c r="C8" s="95">
        <v>6</v>
      </c>
      <c r="D8" s="50" t="s">
        <v>49</v>
      </c>
      <c r="H8" s="99">
        <v>4</v>
      </c>
      <c r="I8" s="149" t="s">
        <v>32</v>
      </c>
      <c r="J8" s="148"/>
    </row>
    <row r="9" customHeight="1" ht="19">
      <c r="A9" s="95">
        <v>7</v>
      </c>
      <c r="B9" s="50" t="s">
        <v>41</v>
      </c>
      <c r="C9" s="95">
        <v>7</v>
      </c>
      <c r="D9" s="50" t="s">
        <v>56</v>
      </c>
      <c r="H9" s="99">
        <v>5</v>
      </c>
      <c r="I9" s="149" t="s">
        <v>54</v>
      </c>
    </row>
    <row r="10" customHeight="1" ht="19">
      <c r="A10" s="95">
        <v>8</v>
      </c>
      <c r="B10" s="50" t="s">
        <v>42</v>
      </c>
      <c r="C10" s="95">
        <v>8</v>
      </c>
      <c r="D10" s="50" t="s">
        <v>34</v>
      </c>
      <c r="H10" s="99">
        <v>6</v>
      </c>
      <c r="I10" s="149" t="s">
        <v>33</v>
      </c>
    </row>
    <row r="11" customHeight="1" ht="19">
      <c r="H11" s="99">
        <v>7</v>
      </c>
      <c r="I11" s="149" t="s">
        <v>48</v>
      </c>
    </row>
    <row r="12" customHeight="1" ht="19">
      <c r="B12" s="144" t="s">
        <v>37</v>
      </c>
      <c r="C12" s="144"/>
      <c r="D12" s="144"/>
      <c r="E12" s="144"/>
      <c r="F12" s="144"/>
      <c r="H12" s="99">
        <v>8</v>
      </c>
      <c r="I12" s="149" t="s">
        <v>47</v>
      </c>
    </row>
    <row r="13" customHeight="1" ht="19">
      <c r="A13" s="73"/>
      <c r="B13" s="102" t="s">
        <v>53</v>
      </c>
      <c r="C13" s="150" t="s">
        <v>38</v>
      </c>
      <c r="D13" s="149" t="s">
        <v>50</v>
      </c>
      <c r="E13" s="97">
        <v>26</v>
      </c>
      <c r="F13" s="97">
        <v>10</v>
      </c>
      <c r="H13" s="99">
        <v>9</v>
      </c>
      <c r="I13" s="149" t="s">
        <v>51</v>
      </c>
    </row>
    <row r="14" customHeight="1" ht="19">
      <c r="A14" s="73"/>
      <c r="B14" s="152" t="s">
        <v>31</v>
      </c>
      <c r="C14" s="151" t="s">
        <v>38</v>
      </c>
      <c r="D14" s="149" t="s">
        <v>32</v>
      </c>
      <c r="E14" s="97">
        <v>22</v>
      </c>
      <c r="F14" s="97">
        <v>14</v>
      </c>
      <c r="H14" s="99">
        <v>10</v>
      </c>
      <c r="I14" s="149" t="s">
        <v>55</v>
      </c>
    </row>
    <row r="15" customHeight="1" ht="19">
      <c r="A15" s="73"/>
      <c r="B15" s="149" t="s">
        <v>33</v>
      </c>
      <c r="C15" s="151" t="s">
        <v>38</v>
      </c>
      <c r="D15" s="152" t="s">
        <v>54</v>
      </c>
      <c r="E15" s="97">
        <v>6</v>
      </c>
      <c r="F15" s="97">
        <v>30</v>
      </c>
      <c r="H15" s="99">
        <v>11</v>
      </c>
      <c r="I15" s="149" t="s">
        <v>40</v>
      </c>
    </row>
    <row r="16" customHeight="1" ht="19">
      <c r="A16" s="73"/>
      <c r="B16" s="149" t="s">
        <v>47</v>
      </c>
      <c r="C16" s="151" t="s">
        <v>38</v>
      </c>
      <c r="D16" s="152" t="s">
        <v>48</v>
      </c>
      <c r="E16" s="97">
        <v>16</v>
      </c>
      <c r="F16" s="97">
        <v>20</v>
      </c>
      <c r="H16" s="99">
        <v>12</v>
      </c>
      <c r="I16" s="149" t="s">
        <v>49</v>
      </c>
    </row>
    <row r="17" customHeight="1" ht="19">
      <c r="A17" s="73"/>
      <c r="B17" s="149" t="s">
        <v>55</v>
      </c>
      <c r="C17" s="151" t="s">
        <v>38</v>
      </c>
      <c r="D17" s="152" t="s">
        <v>51</v>
      </c>
      <c r="E17" s="97">
        <v>14</v>
      </c>
      <c r="F17" s="97">
        <v>22</v>
      </c>
      <c r="H17" s="99">
        <v>13</v>
      </c>
      <c r="I17" s="149" t="s">
        <v>41</v>
      </c>
    </row>
    <row r="18" customHeight="1" ht="19">
      <c r="A18" s="73"/>
      <c r="B18" s="152" t="s">
        <v>40</v>
      </c>
      <c r="C18" s="151" t="s">
        <v>38</v>
      </c>
      <c r="D18" s="149" t="s">
        <v>49</v>
      </c>
      <c r="E18" s="97">
        <v>18</v>
      </c>
      <c r="F18" s="97">
        <v>18</v>
      </c>
      <c r="H18" s="99">
        <v>14</v>
      </c>
      <c r="I18" s="100" t="s">
        <v>56</v>
      </c>
      <c r="J18" s="145" t="s">
        <v>70</v>
      </c>
    </row>
    <row r="19" customHeight="1" ht="19">
      <c r="A19" s="73"/>
      <c r="B19" s="152" t="s">
        <v>41</v>
      </c>
      <c r="C19" s="151" t="s">
        <v>38</v>
      </c>
      <c r="D19" s="149" t="s">
        <v>56</v>
      </c>
      <c r="E19" s="97">
        <v>28</v>
      </c>
      <c r="F19" s="97">
        <v>8</v>
      </c>
      <c r="H19" s="99">
        <v>15</v>
      </c>
      <c r="I19" s="100" t="s">
        <v>34</v>
      </c>
      <c r="J19" s="145"/>
    </row>
    <row r="20" customHeight="1" ht="19">
      <c r="A20" s="73"/>
      <c r="B20" s="149" t="s">
        <v>42</v>
      </c>
      <c r="C20" s="151" t="s">
        <v>38</v>
      </c>
      <c r="D20" s="152" t="s">
        <v>34</v>
      </c>
      <c r="E20" s="97">
        <v>10</v>
      </c>
      <c r="F20" s="97">
        <v>26</v>
      </c>
      <c r="H20" s="99">
        <v>16</v>
      </c>
      <c r="I20" s="100" t="s">
        <v>42</v>
      </c>
      <c r="J20" s="145"/>
    </row>
    <row r="21" customHeight="1" ht="19">
      <c r="A21" s="73"/>
      <c r="B21" s="52"/>
      <c r="C21" s="98"/>
      <c r="D21" s="52"/>
      <c r="E21" s="98"/>
      <c r="F21" s="98"/>
      <c r="H21" s="103"/>
      <c r="I21" s="52"/>
    </row>
    <row r="22" customHeight="1" ht="19">
      <c r="B22" s="141" t="s">
        <v>39</v>
      </c>
      <c r="C22" s="141"/>
      <c r="D22" s="141"/>
      <c r="E22" s="141"/>
      <c r="F22" s="141"/>
    </row>
    <row r="23" customHeight="1" ht="19">
      <c r="B23" s="152" t="s">
        <v>40</v>
      </c>
      <c r="C23" s="151" t="s">
        <v>38</v>
      </c>
      <c r="D23" s="149" t="s">
        <v>49</v>
      </c>
      <c r="E23" s="97" t="s">
        <v>71</v>
      </c>
      <c r="F23" s="97" t="s">
        <v>72</v>
      </c>
    </row>
    <row r="24" customHeight="1" ht="19">
      <c r="B24" s="101"/>
      <c r="C24" s="97" t="s">
        <v>38</v>
      </c>
      <c r="D24" s="101"/>
      <c r="E24" s="97"/>
      <c r="F24" s="97"/>
    </row>
  </sheetData>
  <mergeCells count="6">
    <mergeCell ref="H2:I3"/>
    <mergeCell ref="H4:I4"/>
    <mergeCell ref="J6:J8"/>
    <mergeCell ref="B12:F12"/>
    <mergeCell ref="J18:J20"/>
    <mergeCell ref="B22:F22"/>
  </mergeCells>
  <conditionalFormatting sqref="A3:A10 I21">
    <cfRule type="cellIs" dxfId="104" priority="157" stopIfTrue="1" operator="equal">
      <formula>"Exempt"</formula>
    </cfRule>
  </conditionalFormatting>
  <conditionalFormatting sqref="C3:C10">
    <cfRule type="cellIs" dxfId="103" priority="148" stopIfTrue="1" operator="equal">
      <formula>"Exempt"</formula>
    </cfRule>
  </conditionalFormatting>
  <conditionalFormatting sqref="A13:A21">
    <cfRule type="cellIs" dxfId="102" priority="146" stopIfTrue="1" operator="equal">
      <formula>"Exempt"</formula>
    </cfRule>
  </conditionalFormatting>
  <conditionalFormatting sqref="B21">
    <cfRule type="cellIs" dxfId="101" priority="112" stopIfTrue="1" operator="equal">
      <formula>"Exempt"</formula>
    </cfRule>
  </conditionalFormatting>
  <conditionalFormatting sqref="D21">
    <cfRule type="cellIs" dxfId="100" priority="111" stopIfTrue="1" operator="equal">
      <formula>"Exempt"</formula>
    </cfRule>
  </conditionalFormatting>
  <conditionalFormatting sqref="B24">
    <cfRule type="cellIs" dxfId="98" priority="109" stopIfTrue="1" operator="equal">
      <formula>"Exempt"</formula>
    </cfRule>
  </conditionalFormatting>
  <conditionalFormatting sqref="D24">
    <cfRule type="cellIs" dxfId="97" priority="108" stopIfTrue="1" operator="equal">
      <formula>"Exempt"</formula>
    </cfRule>
  </conditionalFormatting>
  <conditionalFormatting sqref="B3">
    <cfRule type="cellIs" dxfId="49" priority="50" stopIfTrue="1" operator="equal">
      <formula>"Exempt"</formula>
    </cfRule>
  </conditionalFormatting>
  <conditionalFormatting sqref="B4">
    <cfRule type="cellIs" dxfId="48" priority="49" stopIfTrue="1" operator="equal">
      <formula>"Exempt"</formula>
    </cfRule>
  </conditionalFormatting>
  <conditionalFormatting sqref="B5">
    <cfRule type="cellIs" dxfId="47" priority="48" stopIfTrue="1" operator="equal">
      <formula>"Exempt"</formula>
    </cfRule>
  </conditionalFormatting>
  <conditionalFormatting sqref="B7">
    <cfRule type="cellIs" dxfId="46" priority="47" stopIfTrue="1" operator="equal">
      <formula>"Exempt"</formula>
    </cfRule>
  </conditionalFormatting>
  <conditionalFormatting sqref="B6">
    <cfRule type="cellIs" dxfId="45" priority="46" stopIfTrue="1" operator="equal">
      <formula>"Exempt"</formula>
    </cfRule>
  </conditionalFormatting>
  <conditionalFormatting sqref="B9">
    <cfRule type="cellIs" dxfId="44" priority="45" stopIfTrue="1" operator="equal">
      <formula>"Exempt"</formula>
    </cfRule>
  </conditionalFormatting>
  <conditionalFormatting sqref="B8">
    <cfRule type="cellIs" dxfId="43" priority="44" stopIfTrue="1" operator="equal">
      <formula>"Exempt"</formula>
    </cfRule>
  </conditionalFormatting>
  <conditionalFormatting sqref="B10">
    <cfRule type="cellIs" dxfId="42" priority="43" stopIfTrue="1" operator="equal">
      <formula>"Exempt"</formula>
    </cfRule>
  </conditionalFormatting>
  <conditionalFormatting sqref="D3">
    <cfRule type="cellIs" dxfId="41" priority="42" stopIfTrue="1" operator="equal">
      <formula>"Exempt"</formula>
    </cfRule>
  </conditionalFormatting>
  <conditionalFormatting sqref="D4">
    <cfRule type="cellIs" dxfId="40" priority="41" stopIfTrue="1" operator="equal">
      <formula>"Exempt"</formula>
    </cfRule>
  </conditionalFormatting>
  <conditionalFormatting sqref="D5">
    <cfRule type="cellIs" dxfId="39" priority="40" stopIfTrue="1" operator="equal">
      <formula>"Exempt"</formula>
    </cfRule>
  </conditionalFormatting>
  <conditionalFormatting sqref="D6">
    <cfRule type="cellIs" dxfId="38" priority="39" stopIfTrue="1" operator="equal">
      <formula>"Exempt"</formula>
    </cfRule>
  </conditionalFormatting>
  <conditionalFormatting sqref="D7">
    <cfRule type="cellIs" dxfId="37" priority="38" stopIfTrue="1" operator="equal">
      <formula>"Exempt"</formula>
    </cfRule>
  </conditionalFormatting>
  <conditionalFormatting sqref="D8">
    <cfRule type="cellIs" dxfId="36" priority="37" stopIfTrue="1" operator="equal">
      <formula>"Exempt"</formula>
    </cfRule>
  </conditionalFormatting>
  <conditionalFormatting sqref="D9">
    <cfRule type="cellIs" dxfId="35" priority="36" stopIfTrue="1" operator="equal">
      <formula>"Exempt"</formula>
    </cfRule>
  </conditionalFormatting>
  <conditionalFormatting sqref="D10">
    <cfRule type="cellIs" dxfId="34" priority="35" stopIfTrue="1" operator="equal">
      <formula>"Exempt"</formula>
    </cfRule>
  </conditionalFormatting>
  <conditionalFormatting sqref="B13">
    <cfRule type="cellIs" dxfId="33" priority="34" stopIfTrue="1" operator="equal">
      <formula>"Exempt"</formula>
    </cfRule>
  </conditionalFormatting>
  <conditionalFormatting sqref="B14">
    <cfRule type="cellIs" dxfId="32" priority="33" stopIfTrue="1" operator="equal">
      <formula>"Exempt"</formula>
    </cfRule>
  </conditionalFormatting>
  <conditionalFormatting sqref="B15">
    <cfRule type="cellIs" dxfId="31" priority="32" stopIfTrue="1" operator="equal">
      <formula>"Exempt"</formula>
    </cfRule>
  </conditionalFormatting>
  <conditionalFormatting sqref="B17">
    <cfRule type="cellIs" dxfId="30" priority="31" stopIfTrue="1" operator="equal">
      <formula>"Exempt"</formula>
    </cfRule>
  </conditionalFormatting>
  <conditionalFormatting sqref="B16">
    <cfRule type="cellIs" dxfId="29" priority="30" stopIfTrue="1" operator="equal">
      <formula>"Exempt"</formula>
    </cfRule>
  </conditionalFormatting>
  <conditionalFormatting sqref="B19">
    <cfRule type="cellIs" dxfId="28" priority="29" stopIfTrue="1" operator="equal">
      <formula>"Exempt"</formula>
    </cfRule>
  </conditionalFormatting>
  <conditionalFormatting sqref="B18">
    <cfRule type="cellIs" dxfId="27" priority="28" stopIfTrue="1" operator="equal">
      <formula>"Exempt"</formula>
    </cfRule>
  </conditionalFormatting>
  <conditionalFormatting sqref="B20">
    <cfRule type="cellIs" dxfId="26" priority="27" stopIfTrue="1" operator="equal">
      <formula>"Exempt"</formula>
    </cfRule>
  </conditionalFormatting>
  <conditionalFormatting sqref="D13">
    <cfRule type="cellIs" dxfId="25" priority="26" stopIfTrue="1" operator="equal">
      <formula>"Exempt"</formula>
    </cfRule>
  </conditionalFormatting>
  <conditionalFormatting sqref="D14">
    <cfRule type="cellIs" dxfId="24" priority="25" stopIfTrue="1" operator="equal">
      <formula>"Exempt"</formula>
    </cfRule>
  </conditionalFormatting>
  <conditionalFormatting sqref="D15">
    <cfRule type="cellIs" dxfId="23" priority="24" stopIfTrue="1" operator="equal">
      <formula>"Exempt"</formula>
    </cfRule>
  </conditionalFormatting>
  <conditionalFormatting sqref="D16">
    <cfRule type="cellIs" dxfId="22" priority="23" stopIfTrue="1" operator="equal">
      <formula>"Exempt"</formula>
    </cfRule>
  </conditionalFormatting>
  <conditionalFormatting sqref="D17">
    <cfRule type="cellIs" dxfId="21" priority="22" stopIfTrue="1" operator="equal">
      <formula>"Exempt"</formula>
    </cfRule>
  </conditionalFormatting>
  <conditionalFormatting sqref="D18">
    <cfRule type="cellIs" dxfId="20" priority="21" stopIfTrue="1" operator="equal">
      <formula>"Exempt"</formula>
    </cfRule>
  </conditionalFormatting>
  <conditionalFormatting sqref="D19">
    <cfRule type="cellIs" dxfId="19" priority="20" stopIfTrue="1" operator="equal">
      <formula>"Exempt"</formula>
    </cfRule>
  </conditionalFormatting>
  <conditionalFormatting sqref="D20">
    <cfRule type="cellIs" dxfId="18" priority="19" stopIfTrue="1" operator="equal">
      <formula>"Exempt"</formula>
    </cfRule>
  </conditionalFormatting>
  <conditionalFormatting sqref="B23">
    <cfRule type="cellIs" dxfId="17" priority="18" stopIfTrue="1" operator="equal">
      <formula>"Exempt"</formula>
    </cfRule>
  </conditionalFormatting>
  <conditionalFormatting sqref="D23">
    <cfRule type="cellIs" dxfId="16" priority="17" stopIfTrue="1" operator="equal">
      <formula>"Exempt"</formula>
    </cfRule>
  </conditionalFormatting>
  <conditionalFormatting sqref="I5">
    <cfRule type="cellIs" dxfId="15" priority="16" stopIfTrue="1" operator="equal">
      <formula>"Exempt"</formula>
    </cfRule>
  </conditionalFormatting>
  <conditionalFormatting sqref="I7">
    <cfRule type="cellIs" dxfId="14" priority="15" stopIfTrue="1" operator="equal">
      <formula>"Exempt"</formula>
    </cfRule>
  </conditionalFormatting>
  <conditionalFormatting sqref="I10">
    <cfRule type="cellIs" dxfId="13" priority="14" stopIfTrue="1" operator="equal">
      <formula>"Exempt"</formula>
    </cfRule>
  </conditionalFormatting>
  <conditionalFormatting sqref="I14">
    <cfRule type="cellIs" dxfId="12" priority="13" stopIfTrue="1" operator="equal">
      <formula>"Exempt"</formula>
    </cfRule>
  </conditionalFormatting>
  <conditionalFormatting sqref="I12">
    <cfRule type="cellIs" dxfId="11" priority="12" stopIfTrue="1" operator="equal">
      <formula>"Exempt"</formula>
    </cfRule>
  </conditionalFormatting>
  <conditionalFormatting sqref="I17">
    <cfRule type="cellIs" dxfId="10" priority="11" stopIfTrue="1" operator="equal">
      <formula>"Exempt"</formula>
    </cfRule>
  </conditionalFormatting>
  <conditionalFormatting sqref="I15">
    <cfRule type="cellIs" dxfId="9" priority="10" stopIfTrue="1" operator="equal">
      <formula>"Exempt"</formula>
    </cfRule>
  </conditionalFormatting>
  <conditionalFormatting sqref="I20">
    <cfRule type="cellIs" dxfId="8" priority="9" stopIfTrue="1" operator="equal">
      <formula>"Exempt"</formula>
    </cfRule>
  </conditionalFormatting>
  <conditionalFormatting sqref="I6">
    <cfRule type="cellIs" dxfId="7" priority="8" stopIfTrue="1" operator="equal">
      <formula>"Exempt"</formula>
    </cfRule>
  </conditionalFormatting>
  <conditionalFormatting sqref="I8">
    <cfRule type="cellIs" dxfId="6" priority="7" stopIfTrue="1" operator="equal">
      <formula>"Exempt"</formula>
    </cfRule>
  </conditionalFormatting>
  <conditionalFormatting sqref="I9">
    <cfRule type="cellIs" dxfId="5" priority="6" stopIfTrue="1" operator="equal">
      <formula>"Exempt"</formula>
    </cfRule>
  </conditionalFormatting>
  <conditionalFormatting sqref="I11">
    <cfRule type="cellIs" dxfId="4" priority="5" stopIfTrue="1" operator="equal">
      <formula>"Exempt"</formula>
    </cfRule>
  </conditionalFormatting>
  <conditionalFormatting sqref="I13">
    <cfRule type="cellIs" dxfId="3" priority="4" stopIfTrue="1" operator="equal">
      <formula>"Exempt"</formula>
    </cfRule>
  </conditionalFormatting>
  <conditionalFormatting sqref="I16">
    <cfRule type="cellIs" dxfId="2" priority="3" stopIfTrue="1" operator="equal">
      <formula>"Exempt"</formula>
    </cfRule>
  </conditionalFormatting>
  <conditionalFormatting sqref="I18">
    <cfRule type="cellIs" dxfId="1" priority="2" stopIfTrue="1" operator="equal">
      <formula>"Exempt"</formula>
    </cfRule>
  </conditionalFormatting>
  <conditionalFormatting sqref="I19">
    <cfRule type="cellIs" dxfId="0" priority="1" stopIfTrue="1" operator="equal">
      <formula>"Exempt"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DIV 3 Gr A</vt:lpstr>
      <vt:lpstr>DIV 3 Gr B</vt:lpstr>
      <vt:lpstr>CLASST </vt:lpstr>
      <vt:lpstr>'DIV 3 Gr A'!Zone_d_impression</vt:lpstr>
      <vt:lpstr>'DIV 3 Gr 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LUCAZEAU Emmanuel</cp:lastModifiedBy>
  <cp:lastPrinted>2024-11-18T16:58:46Z</cp:lastPrinted>
  <dcterms:created xsi:type="dcterms:W3CDTF">2006-10-25T14:55:56Z</dcterms:created>
  <dcterms:modified xsi:type="dcterms:W3CDTF">2025-10-20T16:17:11Z</dcterms:modified>
</cp:coreProperties>
</file>